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 UGET 2018 " sheetId="1" r:id="rId1"/>
    <sheet name="influente" sheetId="2" r:id="rId2"/>
  </sheets>
  <definedNames>
    <definedName name="Excel_BuiltIn_Print_Area" localSheetId="0">'B UGET 2018 '!$A$1:$L$761</definedName>
    <definedName name="Excel_BuiltIn_Print_Area" localSheetId="1">'influente'!$A$1:$L$760</definedName>
    <definedName name="_xlnm.Print_Area" localSheetId="0">'B UGET 2018 '!$A$1:$L$751</definedName>
    <definedName name="_xlnm.Print_Area" localSheetId="1">'influente'!$A$1:$L$750</definedName>
  </definedNames>
  <calcPr fullCalcOnLoad="1"/>
</workbook>
</file>

<file path=xl/sharedStrings.xml><?xml version="1.0" encoding="utf-8"?>
<sst xmlns="http://schemas.openxmlformats.org/spreadsheetml/2006/main" count="946" uniqueCount="254">
  <si>
    <t>CONSILIUL NATIONAL DE SOLUTIONARE A CONTESTATIILOR</t>
  </si>
  <si>
    <t>ORDONATOR</t>
  </si>
  <si>
    <t>PRINCIPAL DE</t>
  </si>
  <si>
    <t>CREDITE</t>
  </si>
  <si>
    <t>SILVIU – CRISTIAN POPA</t>
  </si>
  <si>
    <t>(cheltuieli)</t>
  </si>
  <si>
    <t>-mii lei-</t>
  </si>
  <si>
    <t>Capitol</t>
  </si>
  <si>
    <t>Subcapitol</t>
  </si>
  <si>
    <t>Paragraf</t>
  </si>
  <si>
    <t>Grupa/Titlu</t>
  </si>
  <si>
    <t>Articol</t>
  </si>
  <si>
    <t>Alineat</t>
  </si>
  <si>
    <t xml:space="preserve">Denumire </t>
  </si>
  <si>
    <t>Trim I</t>
  </si>
  <si>
    <t>Trim II</t>
  </si>
  <si>
    <t>Trim III</t>
  </si>
  <si>
    <t>Trim IV</t>
  </si>
  <si>
    <t>5000</t>
  </si>
  <si>
    <t>TOTAL BUGET</t>
  </si>
  <si>
    <t>01</t>
  </si>
  <si>
    <t>CHELTUIELI CURENTE</t>
  </si>
  <si>
    <t>10</t>
  </si>
  <si>
    <t>TITLUL I CHELTUIELI DE PERSONAL</t>
  </si>
  <si>
    <t>20</t>
  </si>
  <si>
    <t>TITLUL II BUNURI ŞI SERVICII</t>
  </si>
  <si>
    <t>30</t>
  </si>
  <si>
    <t>TITLUL III DOBANZI</t>
  </si>
  <si>
    <t>51</t>
  </si>
  <si>
    <t>TITLUL VI TRANSFERURI INTRE UNITATI ALE ADM PUBL</t>
  </si>
  <si>
    <t>55</t>
  </si>
  <si>
    <t>TITLUL VII ALTE TRANSFERURI</t>
  </si>
  <si>
    <t>56</t>
  </si>
  <si>
    <t>TITLUL VIII PROIECTE CU FINANTARE DIN FONDURI EXTERNE NERAMBURSABILE (FEN) POSTADERARE</t>
  </si>
  <si>
    <t>59</t>
  </si>
  <si>
    <t>TITLUL IX ALTE CHELTUIELI</t>
  </si>
  <si>
    <t>65</t>
  </si>
  <si>
    <t>TITLUL XI CHELTUIELI AFERENTE PROGRAMELOR CU FINANTARE RAMBURSABILA</t>
  </si>
  <si>
    <t>70</t>
  </si>
  <si>
    <t>CHELTUIELI DE CAPITAL</t>
  </si>
  <si>
    <t>71</t>
  </si>
  <si>
    <t>TITLUL XII ACTIVE NEFINANCIARE</t>
  </si>
  <si>
    <t>79</t>
  </si>
  <si>
    <t>OPERATIUNI FINANCIARE</t>
  </si>
  <si>
    <t>81</t>
  </si>
  <si>
    <t>TITLUL XVI RAMBURSARI DE CREDITE</t>
  </si>
  <si>
    <t>5001</t>
  </si>
  <si>
    <t>CHELTUIELI - BUGET DE STAT</t>
  </si>
  <si>
    <t>Cheltuieli salariale în bani</t>
  </si>
  <si>
    <t>100101</t>
  </si>
  <si>
    <t>Salarii de baza</t>
  </si>
  <si>
    <t>100105</t>
  </si>
  <si>
    <t>Sporuri pentru conditii de munca</t>
  </si>
  <si>
    <t>100106</t>
  </si>
  <si>
    <t>Alte sporuri</t>
  </si>
  <si>
    <t>100107</t>
  </si>
  <si>
    <t>Ore suplimentare</t>
  </si>
  <si>
    <t>100108</t>
  </si>
  <si>
    <t>Fond de premii</t>
  </si>
  <si>
    <t>100109</t>
  </si>
  <si>
    <t>Prima de vacanta</t>
  </si>
  <si>
    <t>100110</t>
  </si>
  <si>
    <t>Fondul pentru posturi ocupate prin cumul</t>
  </si>
  <si>
    <t>100112</t>
  </si>
  <si>
    <t>Indemnizatii platite unor persoane din afara unitatii</t>
  </si>
  <si>
    <t>100113</t>
  </si>
  <si>
    <t>Indemnizatii de delegare</t>
  </si>
  <si>
    <t>100114</t>
  </si>
  <si>
    <t>Indemnizatii detasare</t>
  </si>
  <si>
    <t>100115</t>
  </si>
  <si>
    <t>Alocatii pt transport la si de la locul de munca</t>
  </si>
  <si>
    <t>100116</t>
  </si>
  <si>
    <t>Alocatii pentru locuinte</t>
  </si>
  <si>
    <t>100130</t>
  </si>
  <si>
    <t>Alte drepturi salariale in bani</t>
  </si>
  <si>
    <t>1002</t>
  </si>
  <si>
    <t>Cheltuieli salariale în natură</t>
  </si>
  <si>
    <t>100204</t>
  </si>
  <si>
    <t>Locuinte de serviciu folosita de salariat si familia sa</t>
  </si>
  <si>
    <t>100230</t>
  </si>
  <si>
    <t>Alte drepturi salariale in natura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</si>
  <si>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</si>
  <si>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</si>
  <si>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</si>
  <si>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</si>
  <si>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</si>
  <si>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</si>
  <si>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</si>
  <si>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</si>
  <si>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</si>
  <si>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</si>
  <si>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</si>
  <si>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</si>
  <si>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</si>
  <si>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</si>
  <si>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</si>
  <si>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</si>
  <si>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</si>
  <si>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</si>
  <si>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</si>
  <si>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</si>
  <si>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</si>
  <si>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</si>
  <si>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</si>
  <si>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</si>
  <si>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</si>
  <si>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</si>
  <si>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</si>
  <si>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</si>
  <si>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</si>
  <si>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</si>
  <si>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</si>
  <si>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</si>
  <si>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</si>
  <si>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2004</t>
  </si>
  <si>
    <t>Medicamente si materiale sanitare</t>
  </si>
  <si>
    <t>200401</t>
  </si>
  <si>
    <t>200403</t>
  </si>
  <si>
    <t>Reactivi</t>
  </si>
  <si>
    <t>Bunuri de natura obiectelor de inventar</t>
  </si>
  <si>
    <t>200501</t>
  </si>
  <si>
    <t>Uniforme si echipament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</si>
  <si>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</si>
  <si>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</si>
  <si>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</si>
  <si>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</si>
  <si>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</si>
  <si>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</si>
  <si>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</si>
  <si>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2009</t>
  </si>
  <si>
    <t>Materiale de laborator</t>
  </si>
  <si>
    <t>Carti, publicatii si materiale documentare</t>
  </si>
  <si>
    <t>2012</t>
  </si>
  <si>
    <t>Consultanta si expertiza</t>
  </si>
  <si>
    <t>Pregatire profesionala</t>
  </si>
  <si>
    <t>Protectia muncii</t>
  </si>
  <si>
    <t>Studii si cercetari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</si>
  <si>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</si>
  <si>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</si>
  <si>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</si>
  <si>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</si>
  <si>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</si>
  <si>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</si>
  <si>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</si>
  <si>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</si>
  <si>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</si>
  <si>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</si>
  <si>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</si>
  <si>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203007</t>
  </si>
  <si>
    <t>Fondul presedintelui</t>
  </si>
  <si>
    <t>203008</t>
  </si>
  <si>
    <t>Fondul Primului ministru</t>
  </si>
  <si>
    <t>203030</t>
  </si>
  <si>
    <t>Alte cheltuieli cu bunuri si servicii</t>
  </si>
  <si>
    <t>3002</t>
  </si>
  <si>
    <t>Dobanzi aferente datoriei publice externe</t>
  </si>
  <si>
    <t>300202</t>
  </si>
  <si>
    <t>Dobanzi aferente creditelor externe contractate de ordonatorii de credite</t>
  </si>
  <si>
    <t>TRANSFERURI INTRE UNITATI ALE ADM PUBLICE</t>
  </si>
  <si>
    <t>5101</t>
  </si>
  <si>
    <t>Transferuri curente</t>
  </si>
  <si>
    <t>510101</t>
  </si>
  <si>
    <t>Transferuri catre institutii publice</t>
  </si>
  <si>
    <t>din care:</t>
  </si>
  <si>
    <t>A.Transferuri interne</t>
  </si>
  <si>
    <t>550108</t>
  </si>
  <si>
    <t>Programe PHARE si alte programe cu finantare nerambursabila</t>
  </si>
  <si>
    <t>550112</t>
  </si>
  <si>
    <t>Investitii ale agentilor economici cu capital de stat</t>
  </si>
  <si>
    <t>550118</t>
  </si>
  <si>
    <t>Alte transferuri curente interne</t>
  </si>
  <si>
    <t>B. Transferuri curente in strainatate (catre organizatii internationale)</t>
  </si>
  <si>
    <t>550201</t>
  </si>
  <si>
    <t>Contributii si cotizatii la organisme internationale</t>
  </si>
  <si>
    <t>550204</t>
  </si>
  <si>
    <t>Alte transferuri curente in strainatate</t>
  </si>
  <si>
    <t>5601</t>
  </si>
  <si>
    <t>Programe din FEDR (Fondul European de Dezvoltare Regionala)</t>
  </si>
  <si>
    <t>5602</t>
  </si>
  <si>
    <t>Programe din FSE (Fondul Social European)</t>
  </si>
  <si>
    <t>5616</t>
  </si>
  <si>
    <t>Alte facilitati si instrumente postaderare</t>
  </si>
  <si>
    <t>5618</t>
  </si>
  <si>
    <t>Programul Norvegian pt crestere economica si dezvoltare durabila</t>
  </si>
  <si>
    <t>Sprijinirea organizatiilor cetatenilor apartinand minoritatilor nationale, altele decat cele care primesc subventii de la bugetul de stat</t>
  </si>
  <si>
    <t>Finantarea unor programe si proiecte interetnice si combatere a intolerantei</t>
  </si>
  <si>
    <t>5907</t>
  </si>
  <si>
    <t>Sprijinirea  activitatii romanilor de pretutindeni si a organizatiilor reprezentative ale acestora</t>
  </si>
  <si>
    <t>5911</t>
  </si>
  <si>
    <t>Asociatii si fundatii</t>
  </si>
  <si>
    <t>5912</t>
  </si>
  <si>
    <t>Sustinerea cultelor</t>
  </si>
  <si>
    <t>5913</t>
  </si>
  <si>
    <t>Contributia statului pt sustinerea BOR din afara granitelor</t>
  </si>
  <si>
    <t>5914</t>
  </si>
  <si>
    <t>Contrib statului la salarizarea personalului de cult</t>
  </si>
  <si>
    <t>5915</t>
  </si>
  <si>
    <t>Contributii la salarizarea personalului neclerical</t>
  </si>
  <si>
    <t>5916</t>
  </si>
  <si>
    <t>Promovarea imaginii si intereselor romanesti peste hotare</t>
  </si>
  <si>
    <t>5917</t>
  </si>
  <si>
    <t>Despagubiri civile</t>
  </si>
  <si>
    <t>5922</t>
  </si>
  <si>
    <t>Actiuni cu caracter stiintific si social-cultural</t>
  </si>
  <si>
    <t>5928</t>
  </si>
  <si>
    <t>Finantare Schit romanesc Muntele Athos</t>
  </si>
  <si>
    <t>6501</t>
  </si>
  <si>
    <t>Cheltuieli aferente programelor cu finantare rambursabila</t>
  </si>
  <si>
    <t>Active fixe</t>
  </si>
  <si>
    <t>710101</t>
  </si>
  <si>
    <t>Constructii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</si>
  <si>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</si>
  <si>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</si>
  <si>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</si>
  <si>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</si>
  <si>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</si>
  <si>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</si>
  <si>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</si>
  <si>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</si>
  <si>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8101</t>
  </si>
  <si>
    <t>Rambursari de credite externe</t>
  </si>
  <si>
    <t>810101</t>
  </si>
  <si>
    <t>Rambursari de credite externe contractate de ordonatorii de credite</t>
  </si>
  <si>
    <t>5100</t>
  </si>
  <si>
    <t>Partea I-a SERVICII PUBLICE GENERALE</t>
  </si>
  <si>
    <t xml:space="preserve">TITLUL VI TRANSFERURI INTRE UNITATI </t>
  </si>
  <si>
    <t>AUTORITĂŢI PUBLICE ŞI ACŢIUNI EXTERNE</t>
  </si>
  <si>
    <t>06</t>
  </si>
  <si>
    <t>12</t>
  </si>
  <si>
    <t>13</t>
  </si>
  <si>
    <t>03</t>
  </si>
  <si>
    <t>02</t>
  </si>
  <si>
    <t>04</t>
  </si>
  <si>
    <t>05</t>
  </si>
  <si>
    <t>08</t>
  </si>
  <si>
    <t>09</t>
  </si>
  <si>
    <t>11</t>
  </si>
  <si>
    <t>14</t>
  </si>
  <si>
    <t>Finantare Nationala</t>
  </si>
  <si>
    <t>Finantare externa nerambursabila</t>
  </si>
  <si>
    <t>Cheltuieli neeligibile</t>
  </si>
  <si>
    <t>Autoritati executive si legislative</t>
  </si>
  <si>
    <t xml:space="preserve">Autoritati executive </t>
  </si>
  <si>
    <t>SEF SERVICIU ECONOMIC-ADMINISTRATIV SI ACHIZITII PUBLICE</t>
  </si>
  <si>
    <t>DAN CRANTA</t>
  </si>
  <si>
    <t>Buget pe anul 2018</t>
  </si>
  <si>
    <t>07</t>
  </si>
  <si>
    <t>Contributii asiguratorii pentru munca</t>
  </si>
  <si>
    <t>TITLUL XI ALTE CHELTUIELI</t>
  </si>
  <si>
    <t>40</t>
  </si>
  <si>
    <t>Sume aferente persoanelor cu handicap neincadrate</t>
  </si>
  <si>
    <t>anexa 1</t>
  </si>
  <si>
    <t>Vouchere de vacanta</t>
  </si>
  <si>
    <t>PROGRAM actualizat la 18.12.2018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</si>
</sst>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.##0"/>
  </numFmts>
  <fonts count="25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vertical="center"/>
    </xf>
    <xf numFmtId="3" fontId="0" fillId="24" borderId="0" xfId="0" applyNumberFormat="1" applyFont="1" applyFill="1" applyAlignment="1">
      <alignment vertical="center"/>
    </xf>
    <xf numFmtId="3" fontId="2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vertical="center" wrapText="1"/>
    </xf>
    <xf numFmtId="3" fontId="0" fillId="24" borderId="0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vertical="center"/>
    </xf>
    <xf numFmtId="0" fontId="19" fillId="24" borderId="0" xfId="0" applyFont="1" applyFill="1" applyBorder="1" applyAlignment="1">
      <alignment vertical="center" wrapText="1"/>
    </xf>
    <xf numFmtId="3" fontId="0" fillId="24" borderId="0" xfId="0" applyNumberFormat="1" applyFont="1" applyFill="1" applyAlignment="1">
      <alignment horizontal="right" vertical="center"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3" fontId="22" fillId="24" borderId="11" xfId="0" applyNumberFormat="1" applyFont="1" applyFill="1" applyBorder="1" applyAlignment="1">
      <alignment horizontal="right" vertical="center" wrapText="1"/>
    </xf>
    <xf numFmtId="3" fontId="22" fillId="24" borderId="13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vertical="center" wrapText="1"/>
    </xf>
    <xf numFmtId="3" fontId="22" fillId="24" borderId="15" xfId="0" applyNumberFormat="1" applyFont="1" applyFill="1" applyBorder="1" applyAlignment="1">
      <alignment horizontal="right" vertical="center" wrapText="1"/>
    </xf>
    <xf numFmtId="3" fontId="22" fillId="24" borderId="17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/>
    </xf>
    <xf numFmtId="49" fontId="22" fillId="24" borderId="15" xfId="0" applyNumberFormat="1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49" fontId="22" fillId="24" borderId="15" xfId="0" applyNumberFormat="1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vertical="center"/>
    </xf>
    <xf numFmtId="49" fontId="0" fillId="24" borderId="15" xfId="0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14" xfId="0" applyNumberFormat="1" applyFont="1" applyFill="1" applyBorder="1" applyAlignment="1">
      <alignment horizontal="left" vertical="center" wrapText="1"/>
    </xf>
    <xf numFmtId="49" fontId="0" fillId="24" borderId="14" xfId="0" applyNumberFormat="1" applyFont="1" applyFill="1" applyBorder="1" applyAlignment="1">
      <alignment horizontal="left" vertical="center"/>
    </xf>
    <xf numFmtId="49" fontId="0" fillId="24" borderId="16" xfId="0" applyNumberFormat="1" applyFont="1" applyFill="1" applyBorder="1" applyAlignment="1">
      <alignment horizontal="left" vertical="center"/>
    </xf>
    <xf numFmtId="0" fontId="0" fillId="24" borderId="14" xfId="0" applyNumberFormat="1" applyFont="1" applyFill="1" applyBorder="1" applyAlignment="1">
      <alignment horizontal="left" vertical="center" wrapText="1"/>
    </xf>
    <xf numFmtId="3" fontId="0" fillId="24" borderId="15" xfId="0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left" vertical="center" wrapText="1"/>
    </xf>
    <xf numFmtId="49" fontId="20" fillId="24" borderId="14" xfId="0" applyNumberFormat="1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vertical="center"/>
    </xf>
    <xf numFmtId="49" fontId="20" fillId="24" borderId="16" xfId="0" applyNumberFormat="1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left" vertical="center" wrapText="1" indent="3"/>
    </xf>
    <xf numFmtId="3" fontId="23" fillId="24" borderId="15" xfId="0" applyNumberFormat="1" applyFont="1" applyFill="1" applyBorder="1" applyAlignment="1">
      <alignment horizontal="right" vertical="center" wrapText="1"/>
    </xf>
    <xf numFmtId="3" fontId="23" fillId="24" borderId="17" xfId="0" applyNumberFormat="1" applyFont="1" applyFill="1" applyBorder="1" applyAlignment="1">
      <alignment horizontal="right" vertical="center" wrapText="1"/>
    </xf>
    <xf numFmtId="0" fontId="23" fillId="24" borderId="0" xfId="0" applyFont="1" applyFill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0" fillId="24" borderId="15" xfId="0" applyNumberFormat="1" applyFont="1" applyFill="1" applyBorder="1" applyAlignment="1">
      <alignment horizontal="right" vertical="center" wrapText="1"/>
    </xf>
    <xf numFmtId="3" fontId="22" fillId="24" borderId="18" xfId="0" applyNumberFormat="1" applyFont="1" applyFill="1" applyBorder="1" applyAlignment="1">
      <alignment horizontal="right" vertical="center" wrapText="1"/>
    </xf>
    <xf numFmtId="49" fontId="22" fillId="24" borderId="19" xfId="0" applyNumberFormat="1" applyFont="1" applyFill="1" applyBorder="1" applyAlignment="1">
      <alignment horizontal="left" vertical="center"/>
    </xf>
    <xf numFmtId="49" fontId="22" fillId="24" borderId="2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49" fontId="22" fillId="24" borderId="21" xfId="0" applyNumberFormat="1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vertical="center" wrapText="1"/>
    </xf>
    <xf numFmtId="3" fontId="22" fillId="24" borderId="20" xfId="0" applyNumberFormat="1" applyFont="1" applyFill="1" applyBorder="1" applyAlignment="1">
      <alignment horizontal="right" vertical="center" wrapText="1"/>
    </xf>
    <xf numFmtId="3" fontId="22" fillId="24" borderId="22" xfId="0" applyNumberFormat="1" applyFont="1" applyFill="1" applyBorder="1" applyAlignment="1">
      <alignment horizontal="right" vertical="center" wrapText="1"/>
    </xf>
    <xf numFmtId="49" fontId="22" fillId="24" borderId="11" xfId="0" applyNumberFormat="1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49" fontId="22" fillId="24" borderId="0" xfId="0" applyNumberFormat="1" applyFont="1" applyFill="1" applyAlignment="1">
      <alignment vertical="center"/>
    </xf>
    <xf numFmtId="0" fontId="22" fillId="24" borderId="11" xfId="0" applyFont="1" applyFill="1" applyBorder="1" applyAlignment="1">
      <alignment vertical="center" wrapText="1"/>
    </xf>
    <xf numFmtId="3" fontId="22" fillId="24" borderId="11" xfId="0" applyNumberFormat="1" applyFont="1" applyFill="1" applyBorder="1" applyAlignment="1">
      <alignment vertical="center"/>
    </xf>
    <xf numFmtId="3" fontId="22" fillId="24" borderId="12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vertical="center" wrapText="1"/>
    </xf>
    <xf numFmtId="3" fontId="22" fillId="24" borderId="15" xfId="0" applyNumberFormat="1" applyFont="1" applyFill="1" applyBorder="1" applyAlignment="1">
      <alignment vertical="center"/>
    </xf>
    <xf numFmtId="3" fontId="22" fillId="24" borderId="16" xfId="0" applyNumberFormat="1" applyFont="1" applyFill="1" applyBorder="1" applyAlignment="1">
      <alignment vertical="center"/>
    </xf>
    <xf numFmtId="0" fontId="22" fillId="24" borderId="15" xfId="0" applyNumberFormat="1" applyFont="1" applyFill="1" applyBorder="1" applyAlignment="1">
      <alignment horizontal="left" vertical="center" wrapText="1"/>
    </xf>
    <xf numFmtId="49" fontId="0" fillId="24" borderId="15" xfId="0" applyNumberFormat="1" applyFont="1" applyFill="1" applyBorder="1" applyAlignment="1">
      <alignment horizontal="left" vertical="center"/>
    </xf>
    <xf numFmtId="0" fontId="0" fillId="24" borderId="15" xfId="0" applyNumberFormat="1" applyFont="1" applyFill="1" applyBorder="1" applyAlignment="1">
      <alignment horizontal="left" vertical="center" wrapText="1"/>
    </xf>
    <xf numFmtId="3" fontId="0" fillId="24" borderId="16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3" fontId="0" fillId="24" borderId="15" xfId="0" applyNumberFormat="1" applyFont="1" applyFill="1" applyBorder="1" applyAlignment="1">
      <alignment vertical="center"/>
    </xf>
    <xf numFmtId="0" fontId="22" fillId="24" borderId="0" xfId="0" applyFont="1" applyFill="1" applyAlignment="1">
      <alignment horizontal="center"/>
    </xf>
    <xf numFmtId="49" fontId="22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3" fontId="22" fillId="24" borderId="15" xfId="0" applyNumberFormat="1" applyFont="1" applyFill="1" applyBorder="1" applyAlignment="1">
      <alignment horizontal="right" vertical="center"/>
    </xf>
    <xf numFmtId="3" fontId="22" fillId="24" borderId="16" xfId="0" applyNumberFormat="1" applyFont="1" applyFill="1" applyBorder="1" applyAlignment="1">
      <alignment horizontal="right" vertical="center"/>
    </xf>
    <xf numFmtId="3" fontId="0" fillId="24" borderId="15" xfId="0" applyNumberFormat="1" applyFont="1" applyFill="1" applyBorder="1" applyAlignment="1">
      <alignment/>
    </xf>
    <xf numFmtId="3" fontId="22" fillId="24" borderId="15" xfId="0" applyNumberFormat="1" applyFont="1" applyFill="1" applyBorder="1" applyAlignment="1">
      <alignment/>
    </xf>
    <xf numFmtId="3" fontId="22" fillId="24" borderId="16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/>
    </xf>
    <xf numFmtId="49" fontId="22" fillId="24" borderId="23" xfId="0" applyNumberFormat="1" applyFont="1" applyFill="1" applyBorder="1" applyAlignment="1">
      <alignment horizontal="left" vertical="center"/>
    </xf>
    <xf numFmtId="0" fontId="22" fillId="24" borderId="23" xfId="0" applyFont="1" applyFill="1" applyBorder="1" applyAlignment="1">
      <alignment vertical="center" wrapText="1"/>
    </xf>
    <xf numFmtId="3" fontId="22" fillId="24" borderId="23" xfId="0" applyNumberFormat="1" applyFont="1" applyFill="1" applyBorder="1" applyAlignment="1">
      <alignment vertical="center"/>
    </xf>
    <xf numFmtId="3" fontId="22" fillId="24" borderId="24" xfId="0" applyNumberFormat="1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horizontal="left" vertic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 vertical="center" wrapText="1"/>
    </xf>
    <xf numFmtId="3" fontId="22" fillId="24" borderId="0" xfId="0" applyNumberFormat="1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horizontal="left" vertic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3" fontId="19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22" fillId="24" borderId="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vertical="center"/>
    </xf>
    <xf numFmtId="3" fontId="24" fillId="24" borderId="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3" fontId="0" fillId="24" borderId="15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 wrapText="1"/>
    </xf>
    <xf numFmtId="0" fontId="0" fillId="24" borderId="14" xfId="0" applyNumberFormat="1" applyFill="1" applyBorder="1" applyAlignment="1">
      <alignment horizontal="left" vertical="center" wrapText="1"/>
    </xf>
    <xf numFmtId="3" fontId="22" fillId="24" borderId="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24" borderId="25" xfId="0" applyNumberFormat="1" applyFont="1" applyFill="1" applyBorder="1" applyAlignment="1">
      <alignment horizontal="center" vertical="center" wrapText="1"/>
    </xf>
    <xf numFmtId="3" fontId="22" fillId="24" borderId="26" xfId="0" applyNumberFormat="1" applyFont="1" applyFill="1" applyBorder="1" applyAlignment="1">
      <alignment horizontal="center" vertical="center" wrapText="1"/>
    </xf>
    <xf numFmtId="3" fontId="19" fillId="24" borderId="0" xfId="0" applyNumberFormat="1" applyFont="1" applyFill="1" applyBorder="1" applyAlignment="1">
      <alignment horizontal="center" vertical="center" wrapText="1"/>
    </xf>
    <xf numFmtId="3" fontId="22" fillId="24" borderId="0" xfId="0" applyNumberFormat="1" applyFont="1" applyFill="1" applyBorder="1" applyAlignment="1">
      <alignment horizontal="center" vertical="center" wrapText="1"/>
    </xf>
    <xf numFmtId="3" fontId="22" fillId="24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 vertical="center"/>
    </xf>
    <xf numFmtId="3" fontId="21" fillId="24" borderId="0" xfId="0" applyNumberFormat="1" applyFont="1" applyFill="1" applyAlignment="1">
      <alignment horizontal="center" vertical="center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3" fontId="22" fillId="24" borderId="27" xfId="0" applyNumberFormat="1" applyFont="1" applyFill="1" applyBorder="1" applyAlignment="1">
      <alignment horizontal="center" vertical="center" wrapText="1"/>
    </xf>
    <xf numFmtId="3" fontId="22" fillId="24" borderId="28" xfId="0" applyNumberFormat="1" applyFont="1" applyFill="1" applyBorder="1" applyAlignment="1">
      <alignment horizontal="center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 wrapText="1"/>
    </xf>
    <xf numFmtId="49" fontId="22" fillId="24" borderId="32" xfId="0" applyNumberFormat="1" applyFont="1" applyFill="1" applyBorder="1" applyAlignment="1">
      <alignment horizontal="center" vertical="center" wrapText="1"/>
    </xf>
    <xf numFmtId="3" fontId="19" fillId="24" borderId="0" xfId="0" applyNumberFormat="1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A879"/>
  <sheetViews>
    <sheetView tabSelected="1" zoomScale="115" zoomScaleNormal="115" zoomScalePageLayoutView="0" workbookViewId="0" topLeftCell="A220">
      <selection activeCell="J159" sqref="J159"/>
    </sheetView>
  </sheetViews>
  <sheetFormatPr defaultColWidth="9.33203125" defaultRowHeight="11.25"/>
  <cols>
    <col min="1" max="1" width="3" style="2" customWidth="1"/>
    <col min="2" max="2" width="2.83203125" style="2" customWidth="1"/>
    <col min="3" max="3" width="3.66015625" style="3" customWidth="1"/>
    <col min="4" max="4" width="3.16015625" style="4" customWidth="1"/>
    <col min="5" max="5" width="3.5" style="19" customWidth="1"/>
    <col min="6" max="6" width="6.16015625" style="2" customWidth="1"/>
    <col min="7" max="7" width="30.33203125" style="5" customWidth="1"/>
    <col min="8" max="8" width="13.16015625" style="5" customWidth="1"/>
    <col min="9" max="9" width="8" style="5" customWidth="1"/>
    <col min="10" max="10" width="8.66015625" style="5" customWidth="1"/>
    <col min="11" max="11" width="7.66015625" style="5" customWidth="1"/>
    <col min="12" max="12" width="8.66015625" style="5" customWidth="1"/>
    <col min="13" max="14" width="9.33203125" style="2" customWidth="1"/>
    <col min="15" max="16" width="9.33203125" style="3" customWidth="1"/>
    <col min="17" max="16384" width="9.33203125" style="2" customWidth="1"/>
  </cols>
  <sheetData>
    <row r="1" spans="1:12" ht="17.25" customHeight="1">
      <c r="A1" s="1" t="s">
        <v>0</v>
      </c>
      <c r="C1" s="2"/>
      <c r="D1" s="3"/>
      <c r="E1" s="4"/>
      <c r="F1" s="1"/>
      <c r="G1" s="2"/>
      <c r="L1" s="6" t="s">
        <v>251</v>
      </c>
    </row>
    <row r="2" spans="1:12" ht="17.25" customHeight="1">
      <c r="A2" s="1"/>
      <c r="C2" s="2"/>
      <c r="D2" s="3"/>
      <c r="E2" s="4"/>
      <c r="F2" s="1"/>
      <c r="G2" s="2"/>
      <c r="L2" s="6"/>
    </row>
    <row r="3" spans="1:12" ht="10.5" customHeight="1">
      <c r="A3" s="1"/>
      <c r="C3" s="2"/>
      <c r="D3" s="3"/>
      <c r="E3" s="4"/>
      <c r="F3" s="1"/>
      <c r="G3" s="2"/>
      <c r="H3" s="8"/>
      <c r="J3" s="161" t="s">
        <v>1</v>
      </c>
      <c r="K3" s="161"/>
      <c r="L3" s="161"/>
    </row>
    <row r="4" spans="1:16" s="10" customFormat="1" ht="12" customHeight="1">
      <c r="A4" s="9"/>
      <c r="D4" s="11"/>
      <c r="E4" s="12"/>
      <c r="F4" s="9"/>
      <c r="H4" s="13"/>
      <c r="I4" s="14"/>
      <c r="J4" s="162" t="s">
        <v>2</v>
      </c>
      <c r="K4" s="162"/>
      <c r="L4" s="162"/>
      <c r="O4" s="11"/>
      <c r="P4" s="11"/>
    </row>
    <row r="5" spans="3:12" ht="10.5" customHeight="1">
      <c r="C5" s="2"/>
      <c r="D5" s="3"/>
      <c r="E5" s="4"/>
      <c r="G5" s="2"/>
      <c r="I5" s="15"/>
      <c r="J5" s="163" t="s">
        <v>3</v>
      </c>
      <c r="K5" s="163"/>
      <c r="L5" s="163"/>
    </row>
    <row r="6" spans="1:12" ht="15.75" customHeight="1">
      <c r="A6" s="16"/>
      <c r="C6" s="2"/>
      <c r="D6" s="3"/>
      <c r="E6" s="4"/>
      <c r="F6" s="16"/>
      <c r="I6" s="17"/>
      <c r="J6" s="163" t="s">
        <v>4</v>
      </c>
      <c r="K6" s="163"/>
      <c r="L6" s="163"/>
    </row>
    <row r="7" spans="1:12" ht="15.75" customHeight="1">
      <c r="A7" s="16"/>
      <c r="C7" s="2"/>
      <c r="D7" s="3"/>
      <c r="E7" s="4"/>
      <c r="F7" s="16"/>
      <c r="I7" s="17"/>
      <c r="J7" s="153"/>
      <c r="K7" s="153"/>
      <c r="L7" s="153"/>
    </row>
    <row r="8" spans="1:12" ht="15.75" customHeight="1">
      <c r="A8" s="164" t="s">
        <v>245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5.75" customHeight="1">
      <c r="A9" s="164" t="s">
        <v>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8" customHeight="1" thickBot="1">
      <c r="A10" s="19"/>
      <c r="C10" s="2"/>
      <c r="D10" s="3"/>
      <c r="E10" s="4"/>
      <c r="F10" s="19"/>
      <c r="G10" s="20"/>
      <c r="I10" s="21"/>
      <c r="L10" s="22" t="s">
        <v>6</v>
      </c>
    </row>
    <row r="11" spans="1:12" s="23" customFormat="1" ht="36" customHeight="1">
      <c r="A11" s="171" t="s">
        <v>7</v>
      </c>
      <c r="B11" s="176" t="s">
        <v>8</v>
      </c>
      <c r="C11" s="176" t="s">
        <v>9</v>
      </c>
      <c r="D11" s="176" t="s">
        <v>10</v>
      </c>
      <c r="E11" s="165" t="s">
        <v>11</v>
      </c>
      <c r="F11" s="169" t="s">
        <v>12</v>
      </c>
      <c r="G11" s="174" t="s">
        <v>13</v>
      </c>
      <c r="H11" s="158" t="s">
        <v>253</v>
      </c>
      <c r="I11" s="158" t="s">
        <v>14</v>
      </c>
      <c r="J11" s="158" t="s">
        <v>15</v>
      </c>
      <c r="K11" s="158" t="s">
        <v>16</v>
      </c>
      <c r="L11" s="167" t="s">
        <v>17</v>
      </c>
    </row>
    <row r="12" spans="1:12" s="23" customFormat="1" ht="39.75" customHeight="1" thickBot="1">
      <c r="A12" s="172"/>
      <c r="B12" s="177"/>
      <c r="C12" s="177"/>
      <c r="D12" s="177"/>
      <c r="E12" s="166"/>
      <c r="F12" s="170"/>
      <c r="G12" s="175"/>
      <c r="H12" s="159"/>
      <c r="I12" s="159"/>
      <c r="J12" s="159"/>
      <c r="K12" s="159"/>
      <c r="L12" s="168"/>
    </row>
    <row r="13" spans="1:12" s="23" customFormat="1" ht="28.5" customHeight="1">
      <c r="A13" s="24" t="s">
        <v>18</v>
      </c>
      <c r="B13" s="25"/>
      <c r="C13" s="25"/>
      <c r="D13" s="25"/>
      <c r="E13" s="26"/>
      <c r="F13" s="27"/>
      <c r="G13" s="28" t="s">
        <v>19</v>
      </c>
      <c r="H13" s="29">
        <f>H14+H23+H25</f>
        <v>11851</v>
      </c>
      <c r="I13" s="29">
        <f>I14+I23+I25</f>
        <v>3380</v>
      </c>
      <c r="J13" s="29">
        <f>J14+J23+J25</f>
        <v>3030</v>
      </c>
      <c r="K13" s="29">
        <f>K14+K23+K25</f>
        <v>3012</v>
      </c>
      <c r="L13" s="30">
        <f>L14+L23+L25</f>
        <v>2429</v>
      </c>
    </row>
    <row r="14" spans="1:12" s="23" customFormat="1" ht="18" customHeight="1">
      <c r="A14" s="31"/>
      <c r="B14" s="32"/>
      <c r="C14" s="32"/>
      <c r="D14" s="33" t="s">
        <v>20</v>
      </c>
      <c r="E14" s="34"/>
      <c r="F14" s="35"/>
      <c r="G14" s="36" t="s">
        <v>21</v>
      </c>
      <c r="H14" s="37">
        <f>SUM(H15:H22)</f>
        <v>11781</v>
      </c>
      <c r="I14" s="37">
        <f aca="true" t="shared" si="0" ref="I14:K15">I168</f>
        <v>3340</v>
      </c>
      <c r="J14" s="37">
        <f t="shared" si="0"/>
        <v>3010</v>
      </c>
      <c r="K14" s="37">
        <f t="shared" si="0"/>
        <v>3002</v>
      </c>
      <c r="L14" s="38">
        <f>L168</f>
        <v>2429</v>
      </c>
    </row>
    <row r="15" spans="1:12" s="23" customFormat="1" ht="26.25" customHeight="1">
      <c r="A15" s="31"/>
      <c r="B15" s="32"/>
      <c r="C15" s="32"/>
      <c r="D15" s="33" t="s">
        <v>22</v>
      </c>
      <c r="E15" s="34"/>
      <c r="F15" s="35"/>
      <c r="G15" s="36" t="s">
        <v>23</v>
      </c>
      <c r="H15" s="37">
        <f>H169</f>
        <v>10198</v>
      </c>
      <c r="I15" s="37">
        <f t="shared" si="0"/>
        <v>2900</v>
      </c>
      <c r="J15" s="37">
        <f t="shared" si="0"/>
        <v>2600</v>
      </c>
      <c r="K15" s="37">
        <f t="shared" si="0"/>
        <v>2600</v>
      </c>
      <c r="L15" s="38">
        <f>L169</f>
        <v>2098</v>
      </c>
    </row>
    <row r="16" spans="1:12" s="23" customFormat="1" ht="16.5" customHeight="1">
      <c r="A16" s="31"/>
      <c r="B16" s="32"/>
      <c r="C16" s="32"/>
      <c r="D16" s="33" t="s">
        <v>24</v>
      </c>
      <c r="E16" s="34"/>
      <c r="F16" s="35"/>
      <c r="G16" s="36" t="s">
        <v>25</v>
      </c>
      <c r="H16" s="37">
        <f>H194</f>
        <v>1491</v>
      </c>
      <c r="I16" s="37">
        <f>I194</f>
        <v>417</v>
      </c>
      <c r="J16" s="37">
        <f>J194</f>
        <v>387</v>
      </c>
      <c r="K16" s="37">
        <f>K194</f>
        <v>379</v>
      </c>
      <c r="L16" s="38">
        <f>L194</f>
        <v>308</v>
      </c>
    </row>
    <row r="17" spans="1:12" s="23" customFormat="1" ht="12.75" customHeight="1" hidden="1">
      <c r="A17" s="31"/>
      <c r="B17" s="32"/>
      <c r="C17" s="32"/>
      <c r="D17" s="33" t="s">
        <v>26</v>
      </c>
      <c r="E17" s="34"/>
      <c r="F17" s="35"/>
      <c r="G17" s="36" t="s">
        <v>27</v>
      </c>
      <c r="H17" s="37">
        <f aca="true" t="shared" si="1" ref="H17:K18">H31</f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38">
        <f>L31</f>
        <v>0</v>
      </c>
    </row>
    <row r="18" spans="1:12" s="23" customFormat="1" ht="27.75" customHeight="1" hidden="1">
      <c r="A18" s="31"/>
      <c r="B18" s="32"/>
      <c r="C18" s="32"/>
      <c r="D18" s="33" t="s">
        <v>28</v>
      </c>
      <c r="E18" s="34"/>
      <c r="F18" s="35"/>
      <c r="G18" s="36" t="s">
        <v>29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8">
        <f>L32</f>
        <v>0</v>
      </c>
    </row>
    <row r="19" spans="1:12" s="23" customFormat="1" ht="12.75" customHeight="1" hidden="1">
      <c r="A19" s="31"/>
      <c r="B19" s="32"/>
      <c r="C19" s="32"/>
      <c r="D19" s="33" t="s">
        <v>30</v>
      </c>
      <c r="E19" s="34"/>
      <c r="F19" s="35"/>
      <c r="G19" s="39" t="s">
        <v>31</v>
      </c>
      <c r="H19" s="37">
        <f>H33+H594</f>
        <v>0</v>
      </c>
      <c r="I19" s="37">
        <f>I33+I594</f>
        <v>0</v>
      </c>
      <c r="J19" s="37">
        <f>J33+J594</f>
        <v>0</v>
      </c>
      <c r="K19" s="37">
        <f>K33+K594</f>
        <v>0</v>
      </c>
      <c r="L19" s="38">
        <f>L33+L594</f>
        <v>0</v>
      </c>
    </row>
    <row r="20" spans="1:12" s="23" customFormat="1" ht="50.25" customHeight="1" hidden="1">
      <c r="A20" s="31"/>
      <c r="B20" s="32"/>
      <c r="C20" s="32"/>
      <c r="D20" s="33" t="s">
        <v>32</v>
      </c>
      <c r="E20" s="34"/>
      <c r="F20" s="35"/>
      <c r="G20" s="39" t="s">
        <v>33</v>
      </c>
      <c r="H20" s="37">
        <f>H34+H596</f>
        <v>92</v>
      </c>
      <c r="I20" s="37">
        <f>I246</f>
        <v>23</v>
      </c>
      <c r="J20" s="37">
        <f>J34+J596</f>
        <v>23</v>
      </c>
      <c r="K20" s="37">
        <f>K34+K596</f>
        <v>23</v>
      </c>
      <c r="L20" s="38">
        <f>L34+L596</f>
        <v>23</v>
      </c>
    </row>
    <row r="21" spans="1:12" s="23" customFormat="1" ht="12.75" customHeight="1" hidden="1">
      <c r="A21" s="31"/>
      <c r="B21" s="32"/>
      <c r="C21" s="32"/>
      <c r="D21" s="33" t="s">
        <v>34</v>
      </c>
      <c r="E21" s="34"/>
      <c r="F21" s="35"/>
      <c r="G21" s="36" t="s">
        <v>35</v>
      </c>
      <c r="H21" s="37">
        <f aca="true" t="shared" si="2" ref="H21:K22">H35</f>
        <v>0</v>
      </c>
      <c r="I21" s="37">
        <f t="shared" si="2"/>
        <v>0</v>
      </c>
      <c r="J21" s="37">
        <f t="shared" si="2"/>
        <v>0</v>
      </c>
      <c r="K21" s="37">
        <f t="shared" si="2"/>
        <v>0</v>
      </c>
      <c r="L21" s="38">
        <f>L35</f>
        <v>0</v>
      </c>
    </row>
    <row r="22" spans="1:12" s="23" customFormat="1" ht="22.5" customHeight="1" hidden="1">
      <c r="A22" s="31"/>
      <c r="B22" s="32"/>
      <c r="C22" s="32"/>
      <c r="D22" s="33" t="s">
        <v>36</v>
      </c>
      <c r="E22" s="34"/>
      <c r="F22" s="35"/>
      <c r="G22" s="36" t="s">
        <v>37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8">
        <f>L36</f>
        <v>0</v>
      </c>
    </row>
    <row r="23" spans="1:12" s="23" customFormat="1" ht="16.5" customHeight="1">
      <c r="A23" s="31"/>
      <c r="B23" s="32"/>
      <c r="C23" s="32"/>
      <c r="D23" s="33" t="s">
        <v>38</v>
      </c>
      <c r="E23" s="34"/>
      <c r="F23" s="35"/>
      <c r="G23" s="36" t="s">
        <v>39</v>
      </c>
      <c r="H23" s="37">
        <f>H24</f>
        <v>70</v>
      </c>
      <c r="I23" s="37">
        <f>I24</f>
        <v>40</v>
      </c>
      <c r="J23" s="37">
        <f>J24</f>
        <v>20</v>
      </c>
      <c r="K23" s="37">
        <f>K24</f>
        <v>10</v>
      </c>
      <c r="L23" s="38">
        <f>L24</f>
        <v>0</v>
      </c>
    </row>
    <row r="24" spans="1:12" s="23" customFormat="1" ht="23.25" customHeight="1">
      <c r="A24" s="31"/>
      <c r="B24" s="32"/>
      <c r="C24" s="32"/>
      <c r="D24" s="33" t="s">
        <v>40</v>
      </c>
      <c r="E24" s="34"/>
      <c r="F24" s="35"/>
      <c r="G24" s="36" t="s">
        <v>41</v>
      </c>
      <c r="H24" s="37">
        <f>H260</f>
        <v>70</v>
      </c>
      <c r="I24" s="37">
        <f>I260</f>
        <v>40</v>
      </c>
      <c r="J24" s="37">
        <f>J260</f>
        <v>20</v>
      </c>
      <c r="K24" s="37">
        <f>K260</f>
        <v>10</v>
      </c>
      <c r="L24" s="38">
        <f>L260</f>
        <v>0</v>
      </c>
    </row>
    <row r="25" spans="1:12" s="23" customFormat="1" ht="11.25" customHeight="1" hidden="1">
      <c r="A25" s="40" t="s">
        <v>42</v>
      </c>
      <c r="B25" s="32"/>
      <c r="C25" s="32"/>
      <c r="D25" s="32"/>
      <c r="E25" s="34"/>
      <c r="F25" s="35"/>
      <c r="G25" s="36" t="s">
        <v>43</v>
      </c>
      <c r="H25" s="37">
        <f>H26</f>
        <v>0</v>
      </c>
      <c r="I25" s="37">
        <f>I26</f>
        <v>0</v>
      </c>
      <c r="J25" s="37">
        <f>J26</f>
        <v>0</v>
      </c>
      <c r="K25" s="37">
        <f>K26</f>
        <v>0</v>
      </c>
      <c r="L25" s="38">
        <f>L26</f>
        <v>0</v>
      </c>
    </row>
    <row r="26" spans="1:12" s="23" customFormat="1" ht="11.25" customHeight="1" hidden="1">
      <c r="A26" s="40" t="s">
        <v>44</v>
      </c>
      <c r="B26" s="32"/>
      <c r="C26" s="32"/>
      <c r="D26" s="32"/>
      <c r="E26" s="34"/>
      <c r="F26" s="35"/>
      <c r="G26" s="36" t="s">
        <v>45</v>
      </c>
      <c r="H26" s="37">
        <f>H40</f>
        <v>0</v>
      </c>
      <c r="I26" s="37">
        <f>I40</f>
        <v>0</v>
      </c>
      <c r="J26" s="37">
        <f>J40</f>
        <v>0</v>
      </c>
      <c r="K26" s="37">
        <f>K40</f>
        <v>0</v>
      </c>
      <c r="L26" s="38">
        <f>L40</f>
        <v>0</v>
      </c>
    </row>
    <row r="27" spans="1:16" s="44" customFormat="1" ht="25.5" customHeight="1" hidden="1">
      <c r="A27" s="40" t="s">
        <v>46</v>
      </c>
      <c r="B27" s="41"/>
      <c r="C27" s="41"/>
      <c r="D27" s="42"/>
      <c r="E27" s="43"/>
      <c r="F27" s="35"/>
      <c r="G27" s="36" t="s">
        <v>47</v>
      </c>
      <c r="H27" s="37">
        <f>H28+H37+H39</f>
        <v>92</v>
      </c>
      <c r="I27" s="37">
        <f>I28+I37+I39</f>
        <v>23</v>
      </c>
      <c r="J27" s="37">
        <f>J28+J37+J39</f>
        <v>23</v>
      </c>
      <c r="K27" s="37">
        <f>K28+K37+K39</f>
        <v>23</v>
      </c>
      <c r="L27" s="38">
        <f>L28+L37+L39</f>
        <v>23</v>
      </c>
      <c r="O27" s="82"/>
      <c r="P27" s="82"/>
    </row>
    <row r="28" spans="1:16" s="44" customFormat="1" ht="16.5" customHeight="1" hidden="1">
      <c r="A28" s="40"/>
      <c r="B28" s="41"/>
      <c r="C28" s="41"/>
      <c r="D28" s="45" t="s">
        <v>20</v>
      </c>
      <c r="E28" s="43"/>
      <c r="F28" s="35"/>
      <c r="G28" s="39" t="s">
        <v>21</v>
      </c>
      <c r="H28" s="37">
        <f>SUM(H29:H36)</f>
        <v>92</v>
      </c>
      <c r="I28" s="37">
        <f>SUM(I29:I36)</f>
        <v>23</v>
      </c>
      <c r="J28" s="37">
        <f>SUM(J29:J36)</f>
        <v>23</v>
      </c>
      <c r="K28" s="37">
        <f>SUM(K29:K36)</f>
        <v>23</v>
      </c>
      <c r="L28" s="38">
        <f>SUM(L29:L36)</f>
        <v>23</v>
      </c>
      <c r="O28" s="82"/>
      <c r="P28" s="82"/>
    </row>
    <row r="29" spans="1:16" s="44" customFormat="1" ht="23.25" customHeight="1" hidden="1">
      <c r="A29" s="46"/>
      <c r="B29" s="41"/>
      <c r="C29" s="41"/>
      <c r="D29" s="45" t="s">
        <v>22</v>
      </c>
      <c r="E29" s="43"/>
      <c r="F29" s="35"/>
      <c r="G29" s="36" t="s">
        <v>23</v>
      </c>
      <c r="H29" s="37">
        <f>H43</f>
        <v>0</v>
      </c>
      <c r="I29" s="37">
        <f>I43</f>
        <v>0</v>
      </c>
      <c r="J29" s="37">
        <f>J43</f>
        <v>0</v>
      </c>
      <c r="K29" s="37">
        <f>K43</f>
        <v>0</v>
      </c>
      <c r="L29" s="38">
        <f>L43</f>
        <v>0</v>
      </c>
      <c r="O29" s="82"/>
      <c r="P29" s="82"/>
    </row>
    <row r="30" spans="1:16" s="44" customFormat="1" ht="15.75" customHeight="1" hidden="1">
      <c r="A30" s="46"/>
      <c r="B30" s="41"/>
      <c r="C30" s="41"/>
      <c r="D30" s="45" t="s">
        <v>24</v>
      </c>
      <c r="E30" s="43"/>
      <c r="F30" s="35"/>
      <c r="G30" s="36" t="s">
        <v>25</v>
      </c>
      <c r="H30" s="37">
        <f>H67</f>
        <v>0</v>
      </c>
      <c r="I30" s="37">
        <f>I67</f>
        <v>0</v>
      </c>
      <c r="J30" s="37">
        <f>J67</f>
        <v>0</v>
      </c>
      <c r="K30" s="37">
        <f>K67</f>
        <v>0</v>
      </c>
      <c r="L30" s="38">
        <f>L67</f>
        <v>0</v>
      </c>
      <c r="O30" s="82"/>
      <c r="P30" s="82"/>
    </row>
    <row r="31" spans="1:16" s="44" customFormat="1" ht="15.75" customHeight="1" hidden="1">
      <c r="A31" s="40" t="s">
        <v>26</v>
      </c>
      <c r="B31" s="41"/>
      <c r="C31" s="41"/>
      <c r="D31" s="42"/>
      <c r="E31" s="43"/>
      <c r="F31" s="35"/>
      <c r="G31" s="36" t="s">
        <v>27</v>
      </c>
      <c r="H31" s="37">
        <f>H104</f>
        <v>0</v>
      </c>
      <c r="I31" s="37">
        <f>I104</f>
        <v>0</v>
      </c>
      <c r="J31" s="37">
        <f>J104</f>
        <v>0</v>
      </c>
      <c r="K31" s="37">
        <f>K104</f>
        <v>0</v>
      </c>
      <c r="L31" s="38">
        <f>L104</f>
        <v>0</v>
      </c>
      <c r="O31" s="82"/>
      <c r="P31" s="82"/>
    </row>
    <row r="32" spans="1:16" s="44" customFormat="1" ht="22.5" customHeight="1" hidden="1">
      <c r="A32" s="40" t="s">
        <v>28</v>
      </c>
      <c r="B32" s="41"/>
      <c r="C32" s="41"/>
      <c r="D32" s="42"/>
      <c r="E32" s="43"/>
      <c r="F32" s="35"/>
      <c r="G32" s="36" t="s">
        <v>29</v>
      </c>
      <c r="H32" s="37">
        <f>H107</f>
        <v>0</v>
      </c>
      <c r="I32" s="37">
        <f>I107</f>
        <v>0</v>
      </c>
      <c r="J32" s="37">
        <f>J107</f>
        <v>0</v>
      </c>
      <c r="K32" s="37">
        <f>K107</f>
        <v>0</v>
      </c>
      <c r="L32" s="38">
        <f>L107</f>
        <v>0</v>
      </c>
      <c r="O32" s="82"/>
      <c r="P32" s="82"/>
    </row>
    <row r="33" spans="1:16" s="44" customFormat="1" ht="11.25" customHeight="1" hidden="1">
      <c r="A33" s="40" t="s">
        <v>30</v>
      </c>
      <c r="B33" s="41"/>
      <c r="C33" s="41"/>
      <c r="D33" s="42"/>
      <c r="E33" s="43"/>
      <c r="F33" s="35"/>
      <c r="G33" s="39" t="s">
        <v>31</v>
      </c>
      <c r="H33" s="37">
        <f>H116</f>
        <v>0</v>
      </c>
      <c r="I33" s="37">
        <f>I116</f>
        <v>0</v>
      </c>
      <c r="J33" s="37">
        <f>J116</f>
        <v>0</v>
      </c>
      <c r="K33" s="37">
        <f>K116</f>
        <v>0</v>
      </c>
      <c r="L33" s="38">
        <f>L116</f>
        <v>0</v>
      </c>
      <c r="O33" s="82"/>
      <c r="P33" s="82"/>
    </row>
    <row r="34" spans="1:12" ht="42" customHeight="1" hidden="1">
      <c r="A34" s="47"/>
      <c r="B34" s="48"/>
      <c r="C34" s="48"/>
      <c r="D34" s="45" t="s">
        <v>32</v>
      </c>
      <c r="E34" s="49"/>
      <c r="F34" s="35"/>
      <c r="G34" s="39" t="s">
        <v>33</v>
      </c>
      <c r="H34" s="37">
        <f>H163</f>
        <v>92</v>
      </c>
      <c r="I34" s="37">
        <f>I163</f>
        <v>23</v>
      </c>
      <c r="J34" s="37">
        <f>J163</f>
        <v>23</v>
      </c>
      <c r="K34" s="37">
        <f>K163</f>
        <v>23</v>
      </c>
      <c r="L34" s="38">
        <f>L163</f>
        <v>23</v>
      </c>
    </row>
    <row r="35" spans="1:16" s="44" customFormat="1" ht="11.25" customHeight="1" hidden="1">
      <c r="A35" s="40" t="s">
        <v>34</v>
      </c>
      <c r="B35" s="41"/>
      <c r="C35" s="41"/>
      <c r="D35" s="42"/>
      <c r="E35" s="43"/>
      <c r="F35" s="35"/>
      <c r="G35" s="36" t="s">
        <v>35</v>
      </c>
      <c r="H35" s="37">
        <f>H129</f>
        <v>0</v>
      </c>
      <c r="I35" s="37">
        <f>I129</f>
        <v>0</v>
      </c>
      <c r="J35" s="37">
        <f>J129</f>
        <v>0</v>
      </c>
      <c r="K35" s="37">
        <f>K129</f>
        <v>0</v>
      </c>
      <c r="L35" s="38">
        <f>L129</f>
        <v>0</v>
      </c>
      <c r="O35" s="82"/>
      <c r="P35" s="82"/>
    </row>
    <row r="36" spans="1:16" s="44" customFormat="1" ht="22.5" customHeight="1" hidden="1">
      <c r="A36" s="40" t="s">
        <v>36</v>
      </c>
      <c r="B36" s="41"/>
      <c r="C36" s="41"/>
      <c r="D36" s="42"/>
      <c r="E36" s="43"/>
      <c r="F36" s="35"/>
      <c r="G36" s="36" t="s">
        <v>37</v>
      </c>
      <c r="H36" s="37">
        <f>H142</f>
        <v>0</v>
      </c>
      <c r="I36" s="37">
        <f>I142</f>
        <v>0</v>
      </c>
      <c r="J36" s="37">
        <f>J142</f>
        <v>0</v>
      </c>
      <c r="K36" s="37">
        <f>K142</f>
        <v>0</v>
      </c>
      <c r="L36" s="38">
        <f>L142</f>
        <v>0</v>
      </c>
      <c r="O36" s="82"/>
      <c r="P36" s="82"/>
    </row>
    <row r="37" spans="1:16" s="44" customFormat="1" ht="15.75" customHeight="1" hidden="1">
      <c r="A37" s="46"/>
      <c r="B37" s="41"/>
      <c r="C37" s="41"/>
      <c r="D37" s="45" t="s">
        <v>38</v>
      </c>
      <c r="E37" s="43"/>
      <c r="F37" s="35"/>
      <c r="G37" s="36" t="s">
        <v>39</v>
      </c>
      <c r="H37" s="37">
        <f>H38</f>
        <v>0</v>
      </c>
      <c r="I37" s="37">
        <f>I38</f>
        <v>0</v>
      </c>
      <c r="J37" s="37">
        <f>J38</f>
        <v>0</v>
      </c>
      <c r="K37" s="37">
        <f>K38</f>
        <v>0</v>
      </c>
      <c r="L37" s="38">
        <f>L38</f>
        <v>0</v>
      </c>
      <c r="O37" s="82"/>
      <c r="P37" s="82"/>
    </row>
    <row r="38" spans="1:16" s="44" customFormat="1" ht="26.25" customHeight="1" hidden="1">
      <c r="A38" s="46"/>
      <c r="B38" s="41"/>
      <c r="C38" s="41"/>
      <c r="D38" s="45" t="s">
        <v>40</v>
      </c>
      <c r="E38" s="43"/>
      <c r="F38" s="35"/>
      <c r="G38" s="36" t="s">
        <v>41</v>
      </c>
      <c r="H38" s="37">
        <f>H145</f>
        <v>0</v>
      </c>
      <c r="I38" s="37">
        <f>I145</f>
        <v>0</v>
      </c>
      <c r="J38" s="37">
        <f>J145</f>
        <v>0</v>
      </c>
      <c r="K38" s="37">
        <f>K145</f>
        <v>0</v>
      </c>
      <c r="L38" s="38">
        <f>L145</f>
        <v>0</v>
      </c>
      <c r="O38" s="82"/>
      <c r="P38" s="82"/>
    </row>
    <row r="39" spans="1:16" s="44" customFormat="1" ht="22.5" customHeight="1" hidden="1">
      <c r="A39" s="40" t="s">
        <v>42</v>
      </c>
      <c r="B39" s="41"/>
      <c r="C39" s="41"/>
      <c r="D39" s="42"/>
      <c r="E39" s="43"/>
      <c r="F39" s="35"/>
      <c r="G39" s="36" t="s">
        <v>43</v>
      </c>
      <c r="H39" s="37">
        <f>H40</f>
        <v>0</v>
      </c>
      <c r="I39" s="37">
        <f>I40</f>
        <v>0</v>
      </c>
      <c r="J39" s="37">
        <f>J40</f>
        <v>0</v>
      </c>
      <c r="K39" s="37">
        <f>K40</f>
        <v>0</v>
      </c>
      <c r="L39" s="38">
        <f>L40</f>
        <v>0</v>
      </c>
      <c r="O39" s="82"/>
      <c r="P39" s="82"/>
    </row>
    <row r="40" spans="1:16" s="44" customFormat="1" ht="11.25" customHeight="1" hidden="1">
      <c r="A40" s="50">
        <v>81</v>
      </c>
      <c r="B40" s="41"/>
      <c r="C40" s="41"/>
      <c r="D40" s="42"/>
      <c r="E40" s="43"/>
      <c r="F40" s="51"/>
      <c r="G40" s="36" t="s">
        <v>45</v>
      </c>
      <c r="H40" s="37">
        <f>H153</f>
        <v>0</v>
      </c>
      <c r="I40" s="37">
        <f>I153</f>
        <v>0</v>
      </c>
      <c r="J40" s="37">
        <f>J153</f>
        <v>0</v>
      </c>
      <c r="K40" s="37">
        <f>K153</f>
        <v>0</v>
      </c>
      <c r="L40" s="38">
        <f>L153</f>
        <v>0</v>
      </c>
      <c r="O40" s="82"/>
      <c r="P40" s="82"/>
    </row>
    <row r="41" spans="1:16" s="44" customFormat="1" ht="11.25" customHeight="1">
      <c r="A41" s="40" t="s">
        <v>46</v>
      </c>
      <c r="B41" s="41"/>
      <c r="C41" s="41"/>
      <c r="D41" s="42"/>
      <c r="E41" s="43"/>
      <c r="F41" s="35"/>
      <c r="G41" s="36" t="s">
        <v>47</v>
      </c>
      <c r="H41" s="37">
        <f>H158+H165</f>
        <v>11851</v>
      </c>
      <c r="I41" s="37">
        <f>I158+I165</f>
        <v>3380</v>
      </c>
      <c r="J41" s="37">
        <f>J158+J165</f>
        <v>3030</v>
      </c>
      <c r="K41" s="37">
        <f>K158+K165</f>
        <v>3012</v>
      </c>
      <c r="L41" s="38">
        <f>L158+L165</f>
        <v>2429</v>
      </c>
      <c r="O41" s="82"/>
      <c r="P41" s="82"/>
    </row>
    <row r="42" spans="1:16" s="44" customFormat="1" ht="11.25" customHeight="1" hidden="1">
      <c r="A42" s="46"/>
      <c r="B42" s="41"/>
      <c r="C42" s="41"/>
      <c r="D42" s="45" t="s">
        <v>20</v>
      </c>
      <c r="E42" s="43"/>
      <c r="F42" s="35"/>
      <c r="G42" s="39" t="s">
        <v>21</v>
      </c>
      <c r="H42" s="37">
        <f>H43+H67+H104+H107+H116+H124+H129+H142</f>
        <v>0</v>
      </c>
      <c r="I42" s="37">
        <f>I43+I67+I104+I107+I116+I124+I129+I142</f>
        <v>0</v>
      </c>
      <c r="J42" s="37">
        <f>J43+J67+J104+J107+J116+J124+J129+J142</f>
        <v>0</v>
      </c>
      <c r="K42" s="37">
        <f>K43+K67+K104+K107+K116+K124+K129+K142</f>
        <v>0</v>
      </c>
      <c r="L42" s="38">
        <v>0</v>
      </c>
      <c r="O42" s="82"/>
      <c r="P42" s="82"/>
    </row>
    <row r="43" spans="1:16" s="44" customFormat="1" ht="11.25" customHeight="1" hidden="1">
      <c r="A43" s="46"/>
      <c r="B43" s="41"/>
      <c r="C43" s="41"/>
      <c r="D43" s="45" t="s">
        <v>22</v>
      </c>
      <c r="E43" s="43"/>
      <c r="F43" s="35"/>
      <c r="G43" s="36" t="s">
        <v>23</v>
      </c>
      <c r="H43" s="37">
        <f>H44+H58+H61</f>
        <v>0</v>
      </c>
      <c r="I43" s="37">
        <f>I44+I58+I61</f>
        <v>0</v>
      </c>
      <c r="J43" s="37">
        <f>J44+J58+J61</f>
        <v>0</v>
      </c>
      <c r="K43" s="37">
        <f>K44+K58+K61</f>
        <v>0</v>
      </c>
      <c r="L43" s="38">
        <f>L44+L58+L61</f>
        <v>0</v>
      </c>
      <c r="O43" s="82"/>
      <c r="P43" s="82"/>
    </row>
    <row r="44" spans="1:16" s="44" customFormat="1" ht="11.25" customHeight="1" hidden="1">
      <c r="A44" s="40">
        <v>1001</v>
      </c>
      <c r="B44" s="41"/>
      <c r="C44" s="41"/>
      <c r="D44" s="42"/>
      <c r="E44" s="43"/>
      <c r="F44" s="35"/>
      <c r="G44" s="52" t="s">
        <v>48</v>
      </c>
      <c r="H44" s="37">
        <f>SUM(H45:H57)</f>
        <v>0</v>
      </c>
      <c r="I44" s="37">
        <f>SUM(I45:I57)</f>
        <v>0</v>
      </c>
      <c r="J44" s="37">
        <f>SUM(J45:J57)</f>
        <v>0</v>
      </c>
      <c r="K44" s="37">
        <f>SUM(K45:K57)</f>
        <v>0</v>
      </c>
      <c r="L44" s="38">
        <f>SUM(L45:L57)</f>
        <v>0</v>
      </c>
      <c r="O44" s="82"/>
      <c r="P44" s="82"/>
    </row>
    <row r="45" spans="1:16" s="44" customFormat="1" ht="11.25" customHeight="1" hidden="1">
      <c r="A45" s="53" t="s">
        <v>49</v>
      </c>
      <c r="B45" s="41"/>
      <c r="C45" s="41"/>
      <c r="D45" s="42"/>
      <c r="E45" s="43"/>
      <c r="F45" s="54"/>
      <c r="G45" s="55" t="s">
        <v>50</v>
      </c>
      <c r="H45" s="56">
        <f aca="true" t="shared" si="3" ref="H45:L57">SUMIF($A$171:$A$588,$A45,H$171:H$588)</f>
        <v>0</v>
      </c>
      <c r="I45" s="56">
        <f t="shared" si="3"/>
        <v>0</v>
      </c>
      <c r="J45" s="56">
        <f t="shared" si="3"/>
        <v>0</v>
      </c>
      <c r="K45" s="56">
        <f t="shared" si="3"/>
        <v>0</v>
      </c>
      <c r="L45" s="57">
        <f t="shared" si="3"/>
        <v>0</v>
      </c>
      <c r="O45" s="82"/>
      <c r="P45" s="82"/>
    </row>
    <row r="46" spans="1:16" s="44" customFormat="1" ht="11.25" customHeight="1" hidden="1">
      <c r="A46" s="53" t="s">
        <v>51</v>
      </c>
      <c r="B46" s="41"/>
      <c r="C46" s="41"/>
      <c r="D46" s="42"/>
      <c r="E46" s="43"/>
      <c r="F46" s="54"/>
      <c r="G46" s="55" t="s">
        <v>52</v>
      </c>
      <c r="H46" s="56">
        <f t="shared" si="3"/>
        <v>0</v>
      </c>
      <c r="I46" s="56">
        <f t="shared" si="3"/>
        <v>0</v>
      </c>
      <c r="J46" s="56">
        <f t="shared" si="3"/>
        <v>0</v>
      </c>
      <c r="K46" s="56">
        <f t="shared" si="3"/>
        <v>0</v>
      </c>
      <c r="L46" s="57">
        <f t="shared" si="3"/>
        <v>0</v>
      </c>
      <c r="O46" s="82"/>
      <c r="P46" s="82"/>
    </row>
    <row r="47" spans="1:16" s="44" customFormat="1" ht="11.25" customHeight="1" hidden="1">
      <c r="A47" s="53" t="s">
        <v>53</v>
      </c>
      <c r="B47" s="41"/>
      <c r="C47" s="41"/>
      <c r="D47" s="42"/>
      <c r="E47" s="43"/>
      <c r="F47" s="54"/>
      <c r="G47" s="55" t="s">
        <v>54</v>
      </c>
      <c r="H47" s="56">
        <f t="shared" si="3"/>
        <v>0</v>
      </c>
      <c r="I47" s="56">
        <f t="shared" si="3"/>
        <v>0</v>
      </c>
      <c r="J47" s="56">
        <f t="shared" si="3"/>
        <v>0</v>
      </c>
      <c r="K47" s="56">
        <f t="shared" si="3"/>
        <v>0</v>
      </c>
      <c r="L47" s="57">
        <f t="shared" si="3"/>
        <v>0</v>
      </c>
      <c r="O47" s="82"/>
      <c r="P47" s="82"/>
    </row>
    <row r="48" spans="1:16" s="44" customFormat="1" ht="11.25" customHeight="1" hidden="1">
      <c r="A48" s="53" t="s">
        <v>55</v>
      </c>
      <c r="B48" s="41"/>
      <c r="C48" s="41"/>
      <c r="D48" s="42"/>
      <c r="E48" s="43"/>
      <c r="F48" s="54"/>
      <c r="G48" s="55" t="s">
        <v>56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56">
        <f t="shared" si="3"/>
        <v>0</v>
      </c>
      <c r="L48" s="57">
        <f t="shared" si="3"/>
        <v>0</v>
      </c>
      <c r="O48" s="82"/>
      <c r="P48" s="82"/>
    </row>
    <row r="49" spans="1:16" s="44" customFormat="1" ht="11.25" customHeight="1" hidden="1">
      <c r="A49" s="53" t="s">
        <v>57</v>
      </c>
      <c r="B49" s="41"/>
      <c r="C49" s="41"/>
      <c r="D49" s="42"/>
      <c r="E49" s="43"/>
      <c r="F49" s="54"/>
      <c r="G49" s="55" t="s">
        <v>58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56">
        <f t="shared" si="3"/>
        <v>0</v>
      </c>
      <c r="L49" s="57">
        <f t="shared" si="3"/>
        <v>0</v>
      </c>
      <c r="O49" s="82"/>
      <c r="P49" s="82"/>
    </row>
    <row r="50" spans="1:16" s="44" customFormat="1" ht="11.25" customHeight="1" hidden="1">
      <c r="A50" s="53" t="s">
        <v>59</v>
      </c>
      <c r="B50" s="41"/>
      <c r="C50" s="41"/>
      <c r="D50" s="42"/>
      <c r="E50" s="43"/>
      <c r="F50" s="54"/>
      <c r="G50" s="55" t="s">
        <v>60</v>
      </c>
      <c r="H50" s="56">
        <f t="shared" si="3"/>
        <v>0</v>
      </c>
      <c r="I50" s="56">
        <f t="shared" si="3"/>
        <v>0</v>
      </c>
      <c r="J50" s="56">
        <f t="shared" si="3"/>
        <v>0</v>
      </c>
      <c r="K50" s="56">
        <f t="shared" si="3"/>
        <v>0</v>
      </c>
      <c r="L50" s="57">
        <f t="shared" si="3"/>
        <v>0</v>
      </c>
      <c r="O50" s="82"/>
      <c r="P50" s="82"/>
    </row>
    <row r="51" spans="1:16" s="44" customFormat="1" ht="11.25" customHeight="1" hidden="1">
      <c r="A51" s="53" t="s">
        <v>61</v>
      </c>
      <c r="B51" s="41"/>
      <c r="C51" s="41"/>
      <c r="D51" s="42"/>
      <c r="E51" s="43"/>
      <c r="F51" s="54"/>
      <c r="G51" s="58" t="s">
        <v>62</v>
      </c>
      <c r="H51" s="56">
        <f t="shared" si="3"/>
        <v>0</v>
      </c>
      <c r="I51" s="56">
        <f t="shared" si="3"/>
        <v>0</v>
      </c>
      <c r="J51" s="56">
        <f t="shared" si="3"/>
        <v>0</v>
      </c>
      <c r="K51" s="56">
        <f t="shared" si="3"/>
        <v>0</v>
      </c>
      <c r="L51" s="57">
        <f t="shared" si="3"/>
        <v>0</v>
      </c>
      <c r="O51" s="82"/>
      <c r="P51" s="82"/>
    </row>
    <row r="52" spans="1:16" s="44" customFormat="1" ht="11.25" customHeight="1" hidden="1">
      <c r="A52" s="53" t="s">
        <v>63</v>
      </c>
      <c r="B52" s="41"/>
      <c r="C52" s="41"/>
      <c r="D52" s="42"/>
      <c r="E52" s="43"/>
      <c r="F52" s="54"/>
      <c r="G52" s="55" t="s">
        <v>64</v>
      </c>
      <c r="H52" s="56">
        <f t="shared" si="3"/>
        <v>0</v>
      </c>
      <c r="I52" s="56">
        <f t="shared" si="3"/>
        <v>0</v>
      </c>
      <c r="J52" s="56">
        <f t="shared" si="3"/>
        <v>0</v>
      </c>
      <c r="K52" s="56">
        <f t="shared" si="3"/>
        <v>0</v>
      </c>
      <c r="L52" s="57">
        <f t="shared" si="3"/>
        <v>0</v>
      </c>
      <c r="O52" s="82"/>
      <c r="P52" s="82"/>
    </row>
    <row r="53" spans="1:16" s="44" customFormat="1" ht="11.25" customHeight="1" hidden="1">
      <c r="A53" s="53" t="s">
        <v>65</v>
      </c>
      <c r="B53" s="41"/>
      <c r="C53" s="41"/>
      <c r="D53" s="42"/>
      <c r="E53" s="43"/>
      <c r="F53" s="54"/>
      <c r="G53" s="55" t="s">
        <v>66</v>
      </c>
      <c r="H53" s="56">
        <f t="shared" si="3"/>
        <v>0</v>
      </c>
      <c r="I53" s="56">
        <f t="shared" si="3"/>
        <v>0</v>
      </c>
      <c r="J53" s="56">
        <f t="shared" si="3"/>
        <v>0</v>
      </c>
      <c r="K53" s="56">
        <f t="shared" si="3"/>
        <v>0</v>
      </c>
      <c r="L53" s="57">
        <f t="shared" si="3"/>
        <v>0</v>
      </c>
      <c r="O53" s="82"/>
      <c r="P53" s="82"/>
    </row>
    <row r="54" spans="1:16" s="44" customFormat="1" ht="11.25" customHeight="1" hidden="1">
      <c r="A54" s="53" t="s">
        <v>67</v>
      </c>
      <c r="B54" s="41"/>
      <c r="C54" s="41"/>
      <c r="D54" s="42"/>
      <c r="E54" s="43"/>
      <c r="F54" s="54"/>
      <c r="G54" s="55" t="s">
        <v>68</v>
      </c>
      <c r="H54" s="56">
        <f t="shared" si="3"/>
        <v>0</v>
      </c>
      <c r="I54" s="56">
        <f t="shared" si="3"/>
        <v>0</v>
      </c>
      <c r="J54" s="56">
        <f t="shared" si="3"/>
        <v>0</v>
      </c>
      <c r="K54" s="56">
        <f t="shared" si="3"/>
        <v>0</v>
      </c>
      <c r="L54" s="57">
        <f t="shared" si="3"/>
        <v>0</v>
      </c>
      <c r="O54" s="82"/>
      <c r="P54" s="82"/>
    </row>
    <row r="55" spans="1:16" s="44" customFormat="1" ht="11.25" customHeight="1" hidden="1">
      <c r="A55" s="53" t="s">
        <v>69</v>
      </c>
      <c r="B55" s="41"/>
      <c r="C55" s="41"/>
      <c r="D55" s="42"/>
      <c r="E55" s="43"/>
      <c r="F55" s="54"/>
      <c r="G55" s="55" t="s">
        <v>70</v>
      </c>
      <c r="H55" s="56">
        <f t="shared" si="3"/>
        <v>0</v>
      </c>
      <c r="I55" s="56">
        <f t="shared" si="3"/>
        <v>0</v>
      </c>
      <c r="J55" s="56">
        <f t="shared" si="3"/>
        <v>0</v>
      </c>
      <c r="K55" s="56">
        <f t="shared" si="3"/>
        <v>0</v>
      </c>
      <c r="L55" s="57">
        <f t="shared" si="3"/>
        <v>0</v>
      </c>
      <c r="O55" s="82"/>
      <c r="P55" s="82"/>
    </row>
    <row r="56" spans="1:16" s="44" customFormat="1" ht="11.25" customHeight="1" hidden="1">
      <c r="A56" s="53" t="s">
        <v>71</v>
      </c>
      <c r="B56" s="41"/>
      <c r="C56" s="41"/>
      <c r="D56" s="42"/>
      <c r="E56" s="43"/>
      <c r="F56" s="54"/>
      <c r="G56" s="55" t="s">
        <v>72</v>
      </c>
      <c r="H56" s="56">
        <f t="shared" si="3"/>
        <v>0</v>
      </c>
      <c r="I56" s="56">
        <f t="shared" si="3"/>
        <v>0</v>
      </c>
      <c r="J56" s="56">
        <f t="shared" si="3"/>
        <v>0</v>
      </c>
      <c r="K56" s="56">
        <f t="shared" si="3"/>
        <v>0</v>
      </c>
      <c r="L56" s="57">
        <f t="shared" si="3"/>
        <v>0</v>
      </c>
      <c r="O56" s="82"/>
      <c r="P56" s="82"/>
    </row>
    <row r="57" spans="1:16" s="44" customFormat="1" ht="11.25" customHeight="1" hidden="1">
      <c r="A57" s="53" t="s">
        <v>73</v>
      </c>
      <c r="B57" s="41"/>
      <c r="C57" s="41"/>
      <c r="D57" s="42"/>
      <c r="E57" s="43"/>
      <c r="F57" s="54"/>
      <c r="G57" s="55" t="s">
        <v>74</v>
      </c>
      <c r="H57" s="56">
        <f t="shared" si="3"/>
        <v>0</v>
      </c>
      <c r="I57" s="56">
        <f t="shared" si="3"/>
        <v>0</v>
      </c>
      <c r="J57" s="56">
        <f t="shared" si="3"/>
        <v>0</v>
      </c>
      <c r="K57" s="56">
        <f t="shared" si="3"/>
        <v>0</v>
      </c>
      <c r="L57" s="57">
        <f t="shared" si="3"/>
        <v>0</v>
      </c>
      <c r="O57" s="82"/>
      <c r="P57" s="82"/>
    </row>
    <row r="58" spans="1:16" s="44" customFormat="1" ht="11.25" customHeight="1" hidden="1">
      <c r="A58" s="40" t="s">
        <v>75</v>
      </c>
      <c r="B58" s="41"/>
      <c r="C58" s="41"/>
      <c r="D58" s="42"/>
      <c r="E58" s="43"/>
      <c r="F58" s="35"/>
      <c r="G58" s="52" t="s">
        <v>76</v>
      </c>
      <c r="H58" s="37">
        <f>SUM(H59:H60)</f>
        <v>0</v>
      </c>
      <c r="I58" s="37">
        <f>SUM(I59:I60)</f>
        <v>0</v>
      </c>
      <c r="J58" s="37">
        <f>SUM(J59:J60)</f>
        <v>0</v>
      </c>
      <c r="K58" s="37">
        <f>SUM(K59:K60)</f>
        <v>0</v>
      </c>
      <c r="L58" s="38">
        <f>SUM(L59:L60)</f>
        <v>0</v>
      </c>
      <c r="O58" s="82"/>
      <c r="P58" s="82"/>
    </row>
    <row r="59" spans="1:16" s="44" customFormat="1" ht="11.25" customHeight="1" hidden="1">
      <c r="A59" s="53" t="s">
        <v>77</v>
      </c>
      <c r="B59" s="41"/>
      <c r="C59" s="41"/>
      <c r="D59" s="42"/>
      <c r="E59" s="43"/>
      <c r="F59" s="54"/>
      <c r="G59" s="55" t="s">
        <v>78</v>
      </c>
      <c r="H59" s="56">
        <f aca="true" t="shared" si="4" ref="H59:K60">SUMIF($A$171:$A$588,$A59,H$171:H$588)</f>
        <v>0</v>
      </c>
      <c r="I59" s="56">
        <f t="shared" si="4"/>
        <v>0</v>
      </c>
      <c r="J59" s="56">
        <f t="shared" si="4"/>
        <v>0</v>
      </c>
      <c r="K59" s="56">
        <f t="shared" si="4"/>
        <v>0</v>
      </c>
      <c r="L59" s="57">
        <f>SUMIF($A$171:$A$588,$A59,L$171:L$588)</f>
        <v>0</v>
      </c>
      <c r="O59" s="82"/>
      <c r="P59" s="82"/>
    </row>
    <row r="60" spans="1:16" s="44" customFormat="1" ht="11.25" customHeight="1" hidden="1">
      <c r="A60" s="53" t="s">
        <v>79</v>
      </c>
      <c r="B60" s="41"/>
      <c r="C60" s="41"/>
      <c r="D60" s="42"/>
      <c r="E60" s="43"/>
      <c r="F60" s="54"/>
      <c r="G60" s="55" t="s">
        <v>80</v>
      </c>
      <c r="H60" s="56">
        <f t="shared" si="4"/>
        <v>0</v>
      </c>
      <c r="I60" s="56">
        <f t="shared" si="4"/>
        <v>0</v>
      </c>
      <c r="J60" s="56">
        <f t="shared" si="4"/>
        <v>0</v>
      </c>
      <c r="K60" s="56">
        <f t="shared" si="4"/>
        <v>0</v>
      </c>
      <c r="L60" s="57">
        <f>SUMIF($A$171:$A$588,$A60,L$171:L$588)</f>
        <v>0</v>
      </c>
      <c r="O60" s="82"/>
      <c r="P60" s="82"/>
    </row>
    <row r="61" spans="1:16" s="44" customFormat="1" ht="11.25" customHeight="1" hidden="1">
      <c r="A61" s="40">
        <v>1003</v>
      </c>
      <c r="B61" s="41"/>
      <c r="C61" s="41"/>
      <c r="D61" s="42"/>
      <c r="E61" s="43"/>
      <c r="F61" s="35"/>
      <c r="G61" s="52" t="s">
        <v>81</v>
      </c>
      <c r="H61" s="37">
        <f>SUM(H62:H66)</f>
        <v>0</v>
      </c>
      <c r="I61" s="37">
        <f>SUM(I62:I66)</f>
        <v>0</v>
      </c>
      <c r="J61" s="37">
        <f>SUM(J62:J66)</f>
        <v>0</v>
      </c>
      <c r="K61" s="37">
        <f>SUM(K62:K66)</f>
        <v>0</v>
      </c>
      <c r="L61" s="38">
        <f>SUM(L62:L66)</f>
        <v>0</v>
      </c>
      <c r="O61" s="82"/>
      <c r="P61" s="82"/>
    </row>
    <row r="62" spans="1:16" s="44" customFormat="1" ht="11.25" customHeight="1" hidden="1">
      <c r="A62" s="53" t="s">
        <v>82</v>
      </c>
      <c r="B62" s="41"/>
      <c r="C62" s="41"/>
      <c r="D62" s="42"/>
      <c r="E62" s="43"/>
      <c r="F62" s="54"/>
      <c r="G62" s="55" t="s">
        <v>83</v>
      </c>
      <c r="H62" s="56">
        <f aca="true" t="shared" si="5" ref="H62:K66">SUMIF($A$171:$A$588,$A62,H$171:H$588)</f>
        <v>0</v>
      </c>
      <c r="I62" s="56">
        <f t="shared" si="5"/>
        <v>0</v>
      </c>
      <c r="J62" s="56">
        <f t="shared" si="5"/>
        <v>0</v>
      </c>
      <c r="K62" s="56">
        <f t="shared" si="5"/>
        <v>0</v>
      </c>
      <c r="L62" s="57">
        <f>SUMIF($A$171:$A$588,$A62,L$171:L$588)</f>
        <v>0</v>
      </c>
      <c r="O62" s="82"/>
      <c r="P62" s="82"/>
    </row>
    <row r="63" spans="1:16" s="44" customFormat="1" ht="11.25" customHeight="1" hidden="1">
      <c r="A63" s="53" t="s">
        <v>84</v>
      </c>
      <c r="B63" s="41"/>
      <c r="C63" s="41"/>
      <c r="D63" s="42"/>
      <c r="E63" s="43"/>
      <c r="F63" s="54"/>
      <c r="G63" s="55" t="s">
        <v>85</v>
      </c>
      <c r="H63" s="56">
        <f t="shared" si="5"/>
        <v>0</v>
      </c>
      <c r="I63" s="56">
        <f t="shared" si="5"/>
        <v>0</v>
      </c>
      <c r="J63" s="56">
        <f t="shared" si="5"/>
        <v>0</v>
      </c>
      <c r="K63" s="56">
        <f t="shared" si="5"/>
        <v>0</v>
      </c>
      <c r="L63" s="57">
        <f>SUMIF($A$171:$A$588,$A63,L$171:L$588)</f>
        <v>0</v>
      </c>
      <c r="O63" s="82"/>
      <c r="P63" s="82"/>
    </row>
    <row r="64" spans="1:16" s="44" customFormat="1" ht="11.25" customHeight="1" hidden="1">
      <c r="A64" s="53" t="s">
        <v>86</v>
      </c>
      <c r="B64" s="41"/>
      <c r="C64" s="41"/>
      <c r="D64" s="42"/>
      <c r="E64" s="43"/>
      <c r="F64" s="54"/>
      <c r="G64" s="55" t="s">
        <v>87</v>
      </c>
      <c r="H64" s="56">
        <f t="shared" si="5"/>
        <v>0</v>
      </c>
      <c r="I64" s="56">
        <f t="shared" si="5"/>
        <v>0</v>
      </c>
      <c r="J64" s="56">
        <f t="shared" si="5"/>
        <v>0</v>
      </c>
      <c r="K64" s="56">
        <f t="shared" si="5"/>
        <v>0</v>
      </c>
      <c r="L64" s="57">
        <f>SUMIF($A$171:$A$588,$A64,L$171:L$588)</f>
        <v>0</v>
      </c>
      <c r="O64" s="82"/>
      <c r="P64" s="82"/>
    </row>
    <row r="65" spans="1:16" s="44" customFormat="1" ht="11.25" customHeight="1" hidden="1">
      <c r="A65" s="53" t="s">
        <v>88</v>
      </c>
      <c r="B65" s="41"/>
      <c r="C65" s="41"/>
      <c r="D65" s="42"/>
      <c r="E65" s="43"/>
      <c r="F65" s="54"/>
      <c r="G65" s="59" t="s">
        <v>89</v>
      </c>
      <c r="H65" s="56">
        <f t="shared" si="5"/>
        <v>0</v>
      </c>
      <c r="I65" s="56">
        <f t="shared" si="5"/>
        <v>0</v>
      </c>
      <c r="J65" s="56">
        <f t="shared" si="5"/>
        <v>0</v>
      </c>
      <c r="K65" s="56">
        <f t="shared" si="5"/>
        <v>0</v>
      </c>
      <c r="L65" s="57">
        <f>SUMIF($A$171:$A$588,$A65,L$171:L$588)</f>
        <v>0</v>
      </c>
      <c r="O65" s="82"/>
      <c r="P65" s="82"/>
    </row>
    <row r="66" spans="1:16" s="44" customFormat="1" ht="11.25" customHeight="1" hidden="1">
      <c r="A66" s="53" t="s">
        <v>90</v>
      </c>
      <c r="B66" s="41"/>
      <c r="C66" s="41"/>
      <c r="D66" s="42"/>
      <c r="E66" s="43"/>
      <c r="F66" s="54"/>
      <c r="G66" s="59" t="s">
        <v>91</v>
      </c>
      <c r="H66" s="56">
        <f t="shared" si="5"/>
        <v>0</v>
      </c>
      <c r="I66" s="56">
        <f t="shared" si="5"/>
        <v>0</v>
      </c>
      <c r="J66" s="56">
        <f t="shared" si="5"/>
        <v>0</v>
      </c>
      <c r="K66" s="56">
        <f t="shared" si="5"/>
        <v>0</v>
      </c>
      <c r="L66" s="57">
        <f>SUMIF($A$171:$A$588,$A66,L$171:L$588)</f>
        <v>0</v>
      </c>
      <c r="O66" s="82"/>
      <c r="P66" s="82"/>
    </row>
    <row r="67" spans="1:16" s="44" customFormat="1" ht="11.25" customHeight="1" hidden="1">
      <c r="A67" s="40" t="s">
        <v>24</v>
      </c>
      <c r="B67" s="41"/>
      <c r="C67" s="41"/>
      <c r="D67" s="42"/>
      <c r="E67" s="43"/>
      <c r="F67" s="35"/>
      <c r="G67" s="36" t="s">
        <v>25</v>
      </c>
      <c r="H67" s="37">
        <f>H68+H79+H80+H83+H86+SUM(H89:H96)</f>
        <v>0</v>
      </c>
      <c r="I67" s="37">
        <f>I68+I79+I80+I83+I86+SUM(I89:I96)</f>
        <v>0</v>
      </c>
      <c r="J67" s="37">
        <f>J68+J79+J80+J83+J86+SUM(J89:J96)</f>
        <v>0</v>
      </c>
      <c r="K67" s="37">
        <f>K68+K79+K80+K83+K86+SUM(K89:K96)</f>
        <v>0</v>
      </c>
      <c r="L67" s="38">
        <f>L68+L79+L80+L83+L86+SUM(L89:L96)</f>
        <v>0</v>
      </c>
      <c r="O67" s="82"/>
      <c r="P67" s="82"/>
    </row>
    <row r="68" spans="1:16" s="44" customFormat="1" ht="11.25" customHeight="1" hidden="1">
      <c r="A68" s="40">
        <v>2001</v>
      </c>
      <c r="B68" s="41"/>
      <c r="C68" s="41"/>
      <c r="D68" s="42"/>
      <c r="E68" s="43"/>
      <c r="F68" s="35"/>
      <c r="G68" s="39" t="s">
        <v>92</v>
      </c>
      <c r="H68" s="37">
        <f>SUM(H69:H78)</f>
        <v>0</v>
      </c>
      <c r="I68" s="37">
        <f>SUM(I69:I78)</f>
        <v>0</v>
      </c>
      <c r="J68" s="37">
        <f>SUM(J69:J78)</f>
        <v>0</v>
      </c>
      <c r="K68" s="37">
        <f>SUM(K69:K78)</f>
        <v>0</v>
      </c>
      <c r="L68" s="38">
        <f>SUM(L69:L78)</f>
        <v>0</v>
      </c>
      <c r="O68" s="82"/>
      <c r="P68" s="82"/>
    </row>
    <row r="69" spans="1:16" s="44" customFormat="1" ht="11.25" customHeight="1" hidden="1">
      <c r="A69" s="53" t="s">
        <v>93</v>
      </c>
      <c r="B69" s="41"/>
      <c r="C69" s="41"/>
      <c r="D69" s="42"/>
      <c r="E69" s="43"/>
      <c r="F69" s="54"/>
      <c r="G69" s="59" t="s">
        <v>94</v>
      </c>
      <c r="H69" s="56">
        <f aca="true" t="shared" si="6" ref="H69:L79">SUMIF($A$171:$A$588,$A69,H$171:H$588)</f>
        <v>0</v>
      </c>
      <c r="I69" s="56">
        <f t="shared" si="6"/>
        <v>0</v>
      </c>
      <c r="J69" s="56">
        <f t="shared" si="6"/>
        <v>0</v>
      </c>
      <c r="K69" s="56">
        <f t="shared" si="6"/>
        <v>0</v>
      </c>
      <c r="L69" s="57">
        <f t="shared" si="6"/>
        <v>0</v>
      </c>
      <c r="O69" s="82"/>
      <c r="P69" s="82"/>
    </row>
    <row r="70" spans="1:16" s="44" customFormat="1" ht="11.25" customHeight="1" hidden="1">
      <c r="A70" s="53" t="s">
        <v>95</v>
      </c>
      <c r="B70" s="41"/>
      <c r="C70" s="41"/>
      <c r="D70" s="42"/>
      <c r="E70" s="43"/>
      <c r="F70" s="54"/>
      <c r="G70" s="59" t="s">
        <v>96</v>
      </c>
      <c r="H70" s="56">
        <f t="shared" si="6"/>
        <v>0</v>
      </c>
      <c r="I70" s="56">
        <f t="shared" si="6"/>
        <v>0</v>
      </c>
      <c r="J70" s="56">
        <f t="shared" si="6"/>
        <v>0</v>
      </c>
      <c r="K70" s="56">
        <f t="shared" si="6"/>
        <v>0</v>
      </c>
      <c r="L70" s="57">
        <f t="shared" si="6"/>
        <v>0</v>
      </c>
      <c r="O70" s="82"/>
      <c r="P70" s="82"/>
    </row>
    <row r="71" spans="1:16" s="44" customFormat="1" ht="11.25" customHeight="1" hidden="1">
      <c r="A71" s="53" t="s">
        <v>97</v>
      </c>
      <c r="B71" s="41"/>
      <c r="C71" s="41"/>
      <c r="D71" s="42"/>
      <c r="E71" s="43"/>
      <c r="F71" s="54"/>
      <c r="G71" s="59" t="s">
        <v>98</v>
      </c>
      <c r="H71" s="56">
        <f t="shared" si="6"/>
        <v>0</v>
      </c>
      <c r="I71" s="56">
        <f t="shared" si="6"/>
        <v>0</v>
      </c>
      <c r="J71" s="56">
        <f t="shared" si="6"/>
        <v>0</v>
      </c>
      <c r="K71" s="56">
        <f t="shared" si="6"/>
        <v>0</v>
      </c>
      <c r="L71" s="57">
        <f t="shared" si="6"/>
        <v>0</v>
      </c>
      <c r="O71" s="82"/>
      <c r="P71" s="82"/>
    </row>
    <row r="72" spans="1:16" s="44" customFormat="1" ht="11.25" customHeight="1" hidden="1">
      <c r="A72" s="53" t="s">
        <v>99</v>
      </c>
      <c r="B72" s="41"/>
      <c r="C72" s="41"/>
      <c r="D72" s="42"/>
      <c r="E72" s="43"/>
      <c r="F72" s="54"/>
      <c r="G72" s="59" t="s">
        <v>100</v>
      </c>
      <c r="H72" s="56">
        <f t="shared" si="6"/>
        <v>0</v>
      </c>
      <c r="I72" s="56">
        <f t="shared" si="6"/>
        <v>0</v>
      </c>
      <c r="J72" s="56">
        <f t="shared" si="6"/>
        <v>0</v>
      </c>
      <c r="K72" s="56">
        <f t="shared" si="6"/>
        <v>0</v>
      </c>
      <c r="L72" s="57">
        <f t="shared" si="6"/>
        <v>0</v>
      </c>
      <c r="O72" s="82"/>
      <c r="P72" s="82"/>
    </row>
    <row r="73" spans="1:16" s="44" customFormat="1" ht="11.25" customHeight="1" hidden="1">
      <c r="A73" s="53" t="s">
        <v>101</v>
      </c>
      <c r="B73" s="41"/>
      <c r="C73" s="41"/>
      <c r="D73" s="42"/>
      <c r="E73" s="43"/>
      <c r="F73" s="54"/>
      <c r="G73" s="59" t="s">
        <v>102</v>
      </c>
      <c r="H73" s="56">
        <f t="shared" si="6"/>
        <v>0</v>
      </c>
      <c r="I73" s="56">
        <f t="shared" si="6"/>
        <v>0</v>
      </c>
      <c r="J73" s="56">
        <f t="shared" si="6"/>
        <v>0</v>
      </c>
      <c r="K73" s="56">
        <f t="shared" si="6"/>
        <v>0</v>
      </c>
      <c r="L73" s="57">
        <f t="shared" si="6"/>
        <v>0</v>
      </c>
      <c r="O73" s="82"/>
      <c r="P73" s="82"/>
    </row>
    <row r="74" spans="1:16" s="44" customFormat="1" ht="11.25" customHeight="1" hidden="1">
      <c r="A74" s="53" t="s">
        <v>103</v>
      </c>
      <c r="B74" s="41"/>
      <c r="C74" s="41"/>
      <c r="D74" s="42"/>
      <c r="E74" s="43"/>
      <c r="F74" s="54"/>
      <c r="G74" s="59" t="s">
        <v>104</v>
      </c>
      <c r="H74" s="56">
        <f t="shared" si="6"/>
        <v>0</v>
      </c>
      <c r="I74" s="56">
        <f t="shared" si="6"/>
        <v>0</v>
      </c>
      <c r="J74" s="56">
        <f t="shared" si="6"/>
        <v>0</v>
      </c>
      <c r="K74" s="56">
        <f t="shared" si="6"/>
        <v>0</v>
      </c>
      <c r="L74" s="57">
        <f t="shared" si="6"/>
        <v>0</v>
      </c>
      <c r="O74" s="82"/>
      <c r="P74" s="82"/>
    </row>
    <row r="75" spans="1:16" s="44" customFormat="1" ht="11.25" customHeight="1" hidden="1">
      <c r="A75" s="53" t="s">
        <v>105</v>
      </c>
      <c r="B75" s="41"/>
      <c r="C75" s="41"/>
      <c r="D75" s="42"/>
      <c r="E75" s="43"/>
      <c r="F75" s="54"/>
      <c r="G75" s="59" t="s">
        <v>106</v>
      </c>
      <c r="H75" s="56">
        <f t="shared" si="6"/>
        <v>0</v>
      </c>
      <c r="I75" s="56">
        <f t="shared" si="6"/>
        <v>0</v>
      </c>
      <c r="J75" s="56">
        <f t="shared" si="6"/>
        <v>0</v>
      </c>
      <c r="K75" s="56">
        <f t="shared" si="6"/>
        <v>0</v>
      </c>
      <c r="L75" s="57">
        <f t="shared" si="6"/>
        <v>0</v>
      </c>
      <c r="O75" s="82"/>
      <c r="P75" s="82"/>
    </row>
    <row r="76" spans="1:16" s="44" customFormat="1" ht="11.25" customHeight="1" hidden="1">
      <c r="A76" s="53" t="s">
        <v>107</v>
      </c>
      <c r="B76" s="41"/>
      <c r="C76" s="41"/>
      <c r="D76" s="42"/>
      <c r="E76" s="43"/>
      <c r="F76" s="54"/>
      <c r="G76" s="59" t="s">
        <v>108</v>
      </c>
      <c r="H76" s="56">
        <f t="shared" si="6"/>
        <v>0</v>
      </c>
      <c r="I76" s="56">
        <f t="shared" si="6"/>
        <v>0</v>
      </c>
      <c r="J76" s="56">
        <f t="shared" si="6"/>
        <v>0</v>
      </c>
      <c r="K76" s="56">
        <f t="shared" si="6"/>
        <v>0</v>
      </c>
      <c r="L76" s="57">
        <f t="shared" si="6"/>
        <v>0</v>
      </c>
      <c r="O76" s="82"/>
      <c r="P76" s="82"/>
    </row>
    <row r="77" spans="1:16" s="44" customFormat="1" ht="11.25" customHeight="1" hidden="1">
      <c r="A77" s="53" t="s">
        <v>109</v>
      </c>
      <c r="B77" s="41"/>
      <c r="C77" s="41"/>
      <c r="D77" s="42"/>
      <c r="E77" s="43"/>
      <c r="F77" s="54"/>
      <c r="G77" s="59" t="s">
        <v>110</v>
      </c>
      <c r="H77" s="56">
        <f t="shared" si="6"/>
        <v>0</v>
      </c>
      <c r="I77" s="56">
        <f t="shared" si="6"/>
        <v>0</v>
      </c>
      <c r="J77" s="56">
        <f t="shared" si="6"/>
        <v>0</v>
      </c>
      <c r="K77" s="56">
        <f t="shared" si="6"/>
        <v>0</v>
      </c>
      <c r="L77" s="57">
        <f t="shared" si="6"/>
        <v>0</v>
      </c>
      <c r="O77" s="82"/>
      <c r="P77" s="82"/>
    </row>
    <row r="78" spans="1:16" s="44" customFormat="1" ht="11.25" customHeight="1" hidden="1">
      <c r="A78" s="53" t="s">
        <v>111</v>
      </c>
      <c r="B78" s="41"/>
      <c r="C78" s="41"/>
      <c r="D78" s="42"/>
      <c r="E78" s="43"/>
      <c r="F78" s="54"/>
      <c r="G78" s="59" t="s">
        <v>112</v>
      </c>
      <c r="H78" s="56">
        <f t="shared" si="6"/>
        <v>0</v>
      </c>
      <c r="I78" s="56">
        <f t="shared" si="6"/>
        <v>0</v>
      </c>
      <c r="J78" s="56">
        <f t="shared" si="6"/>
        <v>0</v>
      </c>
      <c r="K78" s="56">
        <f t="shared" si="6"/>
        <v>0</v>
      </c>
      <c r="L78" s="57">
        <f t="shared" si="6"/>
        <v>0</v>
      </c>
      <c r="O78" s="82"/>
      <c r="P78" s="82"/>
    </row>
    <row r="79" spans="1:16" s="44" customFormat="1" ht="11.25" customHeight="1" hidden="1">
      <c r="A79" s="40">
        <v>2002</v>
      </c>
      <c r="B79" s="41"/>
      <c r="C79" s="41"/>
      <c r="D79" s="42"/>
      <c r="E79" s="43"/>
      <c r="F79" s="35"/>
      <c r="G79" s="39" t="s">
        <v>113</v>
      </c>
      <c r="H79" s="56">
        <f t="shared" si="6"/>
        <v>0</v>
      </c>
      <c r="I79" s="56">
        <f t="shared" si="6"/>
        <v>0</v>
      </c>
      <c r="J79" s="56">
        <f t="shared" si="6"/>
        <v>0</v>
      </c>
      <c r="K79" s="56">
        <f t="shared" si="6"/>
        <v>0</v>
      </c>
      <c r="L79" s="57">
        <f t="shared" si="6"/>
        <v>0</v>
      </c>
      <c r="O79" s="82"/>
      <c r="P79" s="82"/>
    </row>
    <row r="80" spans="1:16" s="44" customFormat="1" ht="11.25" customHeight="1" hidden="1">
      <c r="A80" s="40" t="s">
        <v>114</v>
      </c>
      <c r="B80" s="41"/>
      <c r="C80" s="41"/>
      <c r="D80" s="42"/>
      <c r="E80" s="43"/>
      <c r="F80" s="35"/>
      <c r="G80" s="39" t="s">
        <v>115</v>
      </c>
      <c r="H80" s="37">
        <f>SUM(H81:H82)</f>
        <v>0</v>
      </c>
      <c r="I80" s="37">
        <f>SUM(I81:I82)</f>
        <v>0</v>
      </c>
      <c r="J80" s="37">
        <f>SUM(J81:J82)</f>
        <v>0</v>
      </c>
      <c r="K80" s="37">
        <f>SUM(K81:K82)</f>
        <v>0</v>
      </c>
      <c r="L80" s="38">
        <f>SUM(L81:L82)</f>
        <v>0</v>
      </c>
      <c r="O80" s="82"/>
      <c r="P80" s="82"/>
    </row>
    <row r="81" spans="1:16" s="44" customFormat="1" ht="11.25" customHeight="1" hidden="1">
      <c r="A81" s="53" t="s">
        <v>116</v>
      </c>
      <c r="B81" s="41"/>
      <c r="C81" s="41"/>
      <c r="D81" s="42"/>
      <c r="E81" s="43"/>
      <c r="F81" s="54"/>
      <c r="G81" s="59" t="s">
        <v>115</v>
      </c>
      <c r="H81" s="56">
        <v>0</v>
      </c>
      <c r="I81" s="56">
        <f aca="true" t="shared" si="7" ref="I81:K82">SUMIF($A$171:$A$588,$A81,I$171:I$588)</f>
        <v>0</v>
      </c>
      <c r="J81" s="56">
        <f t="shared" si="7"/>
        <v>0</v>
      </c>
      <c r="K81" s="56">
        <f t="shared" si="7"/>
        <v>0</v>
      </c>
      <c r="L81" s="57">
        <v>0</v>
      </c>
      <c r="O81" s="82"/>
      <c r="P81" s="82"/>
    </row>
    <row r="82" spans="1:16" s="44" customFormat="1" ht="11.25" customHeight="1" hidden="1">
      <c r="A82" s="53" t="s">
        <v>117</v>
      </c>
      <c r="B82" s="41"/>
      <c r="C82" s="41"/>
      <c r="D82" s="42"/>
      <c r="E82" s="43"/>
      <c r="F82" s="54"/>
      <c r="G82" s="59" t="s">
        <v>118</v>
      </c>
      <c r="H82" s="56">
        <v>0</v>
      </c>
      <c r="I82" s="56">
        <f t="shared" si="7"/>
        <v>0</v>
      </c>
      <c r="J82" s="56">
        <f t="shared" si="7"/>
        <v>0</v>
      </c>
      <c r="K82" s="56">
        <f t="shared" si="7"/>
        <v>0</v>
      </c>
      <c r="L82" s="57">
        <v>0</v>
      </c>
      <c r="O82" s="82"/>
      <c r="P82" s="82"/>
    </row>
    <row r="83" spans="1:16" s="44" customFormat="1" ht="11.25" customHeight="1" hidden="1">
      <c r="A83" s="40">
        <v>2005</v>
      </c>
      <c r="B83" s="41"/>
      <c r="C83" s="41"/>
      <c r="D83" s="42"/>
      <c r="E83" s="43"/>
      <c r="F83" s="35"/>
      <c r="G83" s="39" t="s">
        <v>119</v>
      </c>
      <c r="H83" s="37">
        <f>SUM(H84:H85)</f>
        <v>0</v>
      </c>
      <c r="I83" s="37">
        <f>SUM(I84:I85)</f>
        <v>0</v>
      </c>
      <c r="J83" s="37">
        <f>SUM(J84:J85)</f>
        <v>0</v>
      </c>
      <c r="K83" s="37">
        <f>SUM(K84:K85)</f>
        <v>0</v>
      </c>
      <c r="L83" s="38">
        <f>SUM(L84:L85)</f>
        <v>0</v>
      </c>
      <c r="O83" s="82"/>
      <c r="P83" s="82"/>
    </row>
    <row r="84" spans="1:16" s="44" customFormat="1" ht="11.25" customHeight="1" hidden="1">
      <c r="A84" s="53" t="s">
        <v>120</v>
      </c>
      <c r="B84" s="41"/>
      <c r="C84" s="41"/>
      <c r="D84" s="42"/>
      <c r="E84" s="43"/>
      <c r="F84" s="54"/>
      <c r="G84" s="59" t="s">
        <v>121</v>
      </c>
      <c r="H84" s="56">
        <f aca="true" t="shared" si="8" ref="H84:K85">SUMIF($A$171:$A$588,$A84,H$171:H$588)</f>
        <v>0</v>
      </c>
      <c r="I84" s="56">
        <f t="shared" si="8"/>
        <v>0</v>
      </c>
      <c r="J84" s="56">
        <f t="shared" si="8"/>
        <v>0</v>
      </c>
      <c r="K84" s="56">
        <f t="shared" si="8"/>
        <v>0</v>
      </c>
      <c r="L84" s="57">
        <f>SUMIF($A$171:$A$588,$A84,L$171:L$588)</f>
        <v>0</v>
      </c>
      <c r="O84" s="82"/>
      <c r="P84" s="82"/>
    </row>
    <row r="85" spans="1:16" s="44" customFormat="1" ht="11.25" customHeight="1" hidden="1">
      <c r="A85" s="53" t="s">
        <v>122</v>
      </c>
      <c r="B85" s="41"/>
      <c r="C85" s="41"/>
      <c r="D85" s="42"/>
      <c r="E85" s="43"/>
      <c r="F85" s="54"/>
      <c r="G85" s="59" t="s">
        <v>123</v>
      </c>
      <c r="H85" s="56">
        <f t="shared" si="8"/>
        <v>0</v>
      </c>
      <c r="I85" s="56">
        <f t="shared" si="8"/>
        <v>0</v>
      </c>
      <c r="J85" s="56">
        <f t="shared" si="8"/>
        <v>0</v>
      </c>
      <c r="K85" s="56">
        <f t="shared" si="8"/>
        <v>0</v>
      </c>
      <c r="L85" s="57">
        <f>SUMIF($A$171:$A$588,$A85,L$171:L$588)</f>
        <v>0</v>
      </c>
      <c r="O85" s="82"/>
      <c r="P85" s="82"/>
    </row>
    <row r="86" spans="1:16" s="44" customFormat="1" ht="11.25" customHeight="1" hidden="1">
      <c r="A86" s="40">
        <v>2006</v>
      </c>
      <c r="B86" s="41"/>
      <c r="C86" s="41"/>
      <c r="D86" s="42"/>
      <c r="E86" s="43"/>
      <c r="F86" s="35"/>
      <c r="G86" s="39" t="s">
        <v>124</v>
      </c>
      <c r="H86" s="37">
        <f>SUM(H87:H88)</f>
        <v>0</v>
      </c>
      <c r="I86" s="37">
        <f>SUM(I87:I88)</f>
        <v>0</v>
      </c>
      <c r="J86" s="37">
        <f>SUM(J87:J88)</f>
        <v>0</v>
      </c>
      <c r="K86" s="37">
        <f>SUM(K87:K88)</f>
        <v>0</v>
      </c>
      <c r="L86" s="38">
        <f>SUM(L87:L88)</f>
        <v>0</v>
      </c>
      <c r="O86" s="82"/>
      <c r="P86" s="82"/>
    </row>
    <row r="87" spans="1:16" s="44" customFormat="1" ht="11.25" customHeight="1" hidden="1">
      <c r="A87" s="53" t="s">
        <v>125</v>
      </c>
      <c r="B87" s="41"/>
      <c r="C87" s="41"/>
      <c r="D87" s="42"/>
      <c r="E87" s="43"/>
      <c r="F87" s="54"/>
      <c r="G87" s="59" t="s">
        <v>126</v>
      </c>
      <c r="H87" s="56">
        <f aca="true" t="shared" si="9" ref="H87:L95">SUMIF($A$171:$A$588,$A87,H$171:H$588)</f>
        <v>0</v>
      </c>
      <c r="I87" s="56">
        <f t="shared" si="9"/>
        <v>0</v>
      </c>
      <c r="J87" s="56">
        <f t="shared" si="9"/>
        <v>0</v>
      </c>
      <c r="K87" s="56">
        <f t="shared" si="9"/>
        <v>0</v>
      </c>
      <c r="L87" s="57">
        <f>SUMIF($A$171:$A$588,$A87,L$171:L$588)</f>
        <v>0</v>
      </c>
      <c r="O87" s="82"/>
      <c r="P87" s="82"/>
    </row>
    <row r="88" spans="1:16" s="44" customFormat="1" ht="11.25" customHeight="1" hidden="1">
      <c r="A88" s="53" t="s">
        <v>127</v>
      </c>
      <c r="B88" s="41"/>
      <c r="C88" s="41"/>
      <c r="D88" s="42"/>
      <c r="E88" s="43"/>
      <c r="F88" s="54"/>
      <c r="G88" s="59" t="s">
        <v>128</v>
      </c>
      <c r="H88" s="56">
        <f t="shared" si="9"/>
        <v>0</v>
      </c>
      <c r="I88" s="56">
        <f t="shared" si="9"/>
        <v>0</v>
      </c>
      <c r="J88" s="56">
        <f t="shared" si="9"/>
        <v>0</v>
      </c>
      <c r="K88" s="56">
        <f t="shared" si="9"/>
        <v>0</v>
      </c>
      <c r="L88" s="57">
        <f>SUMIF($A$171:$A$588,$A88,L$171:L$588)</f>
        <v>0</v>
      </c>
      <c r="O88" s="82"/>
      <c r="P88" s="82"/>
    </row>
    <row r="89" spans="1:16" s="44" customFormat="1" ht="11.25" customHeight="1" hidden="1">
      <c r="A89" s="40" t="s">
        <v>129</v>
      </c>
      <c r="B89" s="41"/>
      <c r="C89" s="41"/>
      <c r="D89" s="42"/>
      <c r="E89" s="43"/>
      <c r="F89" s="35"/>
      <c r="G89" s="39" t="s">
        <v>130</v>
      </c>
      <c r="H89" s="56">
        <v>0</v>
      </c>
      <c r="I89" s="56">
        <f t="shared" si="9"/>
        <v>0</v>
      </c>
      <c r="J89" s="56">
        <f t="shared" si="9"/>
        <v>0</v>
      </c>
      <c r="K89" s="56">
        <f t="shared" si="9"/>
        <v>0</v>
      </c>
      <c r="L89" s="57">
        <v>0</v>
      </c>
      <c r="O89" s="82"/>
      <c r="P89" s="82"/>
    </row>
    <row r="90" spans="1:16" s="44" customFormat="1" ht="11.25" customHeight="1" hidden="1">
      <c r="A90" s="40">
        <v>2011</v>
      </c>
      <c r="B90" s="41"/>
      <c r="C90" s="41"/>
      <c r="D90" s="42"/>
      <c r="E90" s="43"/>
      <c r="F90" s="35"/>
      <c r="G90" s="39" t="s">
        <v>131</v>
      </c>
      <c r="H90" s="56">
        <f aca="true" t="shared" si="10" ref="H90:H95">SUMIF($A$171:$A$588,$A90,H$171:H$588)</f>
        <v>0</v>
      </c>
      <c r="I90" s="56">
        <f t="shared" si="9"/>
        <v>0</v>
      </c>
      <c r="J90" s="56">
        <f t="shared" si="9"/>
        <v>0</v>
      </c>
      <c r="K90" s="56">
        <f t="shared" si="9"/>
        <v>0</v>
      </c>
      <c r="L90" s="57">
        <f t="shared" si="9"/>
        <v>0</v>
      </c>
      <c r="O90" s="82"/>
      <c r="P90" s="82"/>
    </row>
    <row r="91" spans="1:16" s="44" customFormat="1" ht="11.25" customHeight="1" hidden="1">
      <c r="A91" s="40" t="s">
        <v>132</v>
      </c>
      <c r="B91" s="41"/>
      <c r="C91" s="41"/>
      <c r="D91" s="42"/>
      <c r="E91" s="43"/>
      <c r="F91" s="35"/>
      <c r="G91" s="39" t="s">
        <v>133</v>
      </c>
      <c r="H91" s="56">
        <f t="shared" si="10"/>
        <v>0</v>
      </c>
      <c r="I91" s="56">
        <f t="shared" si="9"/>
        <v>0</v>
      </c>
      <c r="J91" s="56">
        <f t="shared" si="9"/>
        <v>0</v>
      </c>
      <c r="K91" s="56">
        <f t="shared" si="9"/>
        <v>0</v>
      </c>
      <c r="L91" s="57">
        <f t="shared" si="9"/>
        <v>0</v>
      </c>
      <c r="O91" s="82"/>
      <c r="P91" s="82"/>
    </row>
    <row r="92" spans="1:16" s="44" customFormat="1" ht="11.25" customHeight="1" hidden="1">
      <c r="A92" s="40">
        <v>2013</v>
      </c>
      <c r="B92" s="41"/>
      <c r="C92" s="41"/>
      <c r="D92" s="42"/>
      <c r="E92" s="43"/>
      <c r="F92" s="35"/>
      <c r="G92" s="39" t="s">
        <v>134</v>
      </c>
      <c r="H92" s="56">
        <f t="shared" si="10"/>
        <v>0</v>
      </c>
      <c r="I92" s="56">
        <f t="shared" si="9"/>
        <v>0</v>
      </c>
      <c r="J92" s="56">
        <f t="shared" si="9"/>
        <v>0</v>
      </c>
      <c r="K92" s="56">
        <f t="shared" si="9"/>
        <v>0</v>
      </c>
      <c r="L92" s="57">
        <f t="shared" si="9"/>
        <v>0</v>
      </c>
      <c r="O92" s="82"/>
      <c r="P92" s="82"/>
    </row>
    <row r="93" spans="1:16" s="44" customFormat="1" ht="11.25" customHeight="1" hidden="1">
      <c r="A93" s="40">
        <v>2014</v>
      </c>
      <c r="B93" s="41"/>
      <c r="C93" s="41"/>
      <c r="D93" s="42"/>
      <c r="E93" s="43"/>
      <c r="F93" s="35"/>
      <c r="G93" s="39" t="s">
        <v>135</v>
      </c>
      <c r="H93" s="56">
        <f t="shared" si="10"/>
        <v>0</v>
      </c>
      <c r="I93" s="56">
        <f t="shared" si="9"/>
        <v>0</v>
      </c>
      <c r="J93" s="56">
        <f t="shared" si="9"/>
        <v>0</v>
      </c>
      <c r="K93" s="56">
        <f t="shared" si="9"/>
        <v>0</v>
      </c>
      <c r="L93" s="57">
        <f t="shared" si="9"/>
        <v>0</v>
      </c>
      <c r="O93" s="82"/>
      <c r="P93" s="82"/>
    </row>
    <row r="94" spans="1:16" s="44" customFormat="1" ht="11.25" customHeight="1" hidden="1">
      <c r="A94" s="40">
        <v>2016</v>
      </c>
      <c r="B94" s="41"/>
      <c r="C94" s="41"/>
      <c r="D94" s="42"/>
      <c r="E94" s="43"/>
      <c r="F94" s="35"/>
      <c r="G94" s="39" t="s">
        <v>136</v>
      </c>
      <c r="H94" s="56">
        <f t="shared" si="10"/>
        <v>0</v>
      </c>
      <c r="I94" s="56">
        <f t="shared" si="9"/>
        <v>0</v>
      </c>
      <c r="J94" s="56">
        <f t="shared" si="9"/>
        <v>0</v>
      </c>
      <c r="K94" s="56">
        <f t="shared" si="9"/>
        <v>0</v>
      </c>
      <c r="L94" s="57">
        <f t="shared" si="9"/>
        <v>0</v>
      </c>
      <c r="O94" s="82"/>
      <c r="P94" s="82"/>
    </row>
    <row r="95" spans="1:16" s="44" customFormat="1" ht="11.25" customHeight="1" hidden="1">
      <c r="A95" s="40" t="s">
        <v>137</v>
      </c>
      <c r="B95" s="41"/>
      <c r="C95" s="41"/>
      <c r="D95" s="42"/>
      <c r="E95" s="43"/>
      <c r="F95" s="35"/>
      <c r="G95" s="36" t="s">
        <v>138</v>
      </c>
      <c r="H95" s="56">
        <f t="shared" si="10"/>
        <v>0</v>
      </c>
      <c r="I95" s="56">
        <f t="shared" si="9"/>
        <v>0</v>
      </c>
      <c r="J95" s="56">
        <f t="shared" si="9"/>
        <v>0</v>
      </c>
      <c r="K95" s="56">
        <f t="shared" si="9"/>
        <v>0</v>
      </c>
      <c r="L95" s="57">
        <f t="shared" si="9"/>
        <v>0</v>
      </c>
      <c r="O95" s="82"/>
      <c r="P95" s="82"/>
    </row>
    <row r="96" spans="1:16" s="44" customFormat="1" ht="11.25" customHeight="1" hidden="1">
      <c r="A96" s="40">
        <v>2030</v>
      </c>
      <c r="B96" s="41"/>
      <c r="C96" s="41"/>
      <c r="D96" s="42"/>
      <c r="E96" s="43"/>
      <c r="F96" s="35"/>
      <c r="G96" s="39" t="s">
        <v>139</v>
      </c>
      <c r="H96" s="37">
        <f>SUM(H97:H103)</f>
        <v>0</v>
      </c>
      <c r="I96" s="37">
        <f>SUM(I97:I103)</f>
        <v>0</v>
      </c>
      <c r="J96" s="37">
        <f>SUM(J97:J103)</f>
        <v>0</v>
      </c>
      <c r="K96" s="37">
        <f>SUM(K97:K103)</f>
        <v>0</v>
      </c>
      <c r="L96" s="38">
        <f>SUM(L97:L103)</f>
        <v>0</v>
      </c>
      <c r="O96" s="82"/>
      <c r="P96" s="82"/>
    </row>
    <row r="97" spans="1:16" s="44" customFormat="1" ht="11.25" customHeight="1" hidden="1">
      <c r="A97" s="53" t="s">
        <v>140</v>
      </c>
      <c r="B97" s="41"/>
      <c r="C97" s="41"/>
      <c r="D97" s="42"/>
      <c r="E97" s="43"/>
      <c r="F97" s="54"/>
      <c r="G97" s="59" t="s">
        <v>141</v>
      </c>
      <c r="H97" s="56">
        <f aca="true" t="shared" si="11" ref="H97:L103">SUMIF($A$171:$A$588,$A97,H$171:H$588)</f>
        <v>0</v>
      </c>
      <c r="I97" s="56">
        <f t="shared" si="11"/>
        <v>0</v>
      </c>
      <c r="J97" s="56">
        <f t="shared" si="11"/>
        <v>0</v>
      </c>
      <c r="K97" s="56">
        <f t="shared" si="11"/>
        <v>0</v>
      </c>
      <c r="L97" s="57">
        <f t="shared" si="11"/>
        <v>0</v>
      </c>
      <c r="O97" s="82"/>
      <c r="P97" s="82"/>
    </row>
    <row r="98" spans="1:16" s="44" customFormat="1" ht="11.25" customHeight="1" hidden="1">
      <c r="A98" s="53" t="s">
        <v>142</v>
      </c>
      <c r="B98" s="41"/>
      <c r="C98" s="41"/>
      <c r="D98" s="42"/>
      <c r="E98" s="43"/>
      <c r="F98" s="54"/>
      <c r="G98" s="59" t="s">
        <v>143</v>
      </c>
      <c r="H98" s="56">
        <f t="shared" si="11"/>
        <v>0</v>
      </c>
      <c r="I98" s="56">
        <f t="shared" si="11"/>
        <v>0</v>
      </c>
      <c r="J98" s="56">
        <f t="shared" si="11"/>
        <v>0</v>
      </c>
      <c r="K98" s="56">
        <f t="shared" si="11"/>
        <v>0</v>
      </c>
      <c r="L98" s="57">
        <f t="shared" si="11"/>
        <v>0</v>
      </c>
      <c r="O98" s="82"/>
      <c r="P98" s="82"/>
    </row>
    <row r="99" spans="1:16" s="44" customFormat="1" ht="11.25" customHeight="1" hidden="1">
      <c r="A99" s="53" t="s">
        <v>144</v>
      </c>
      <c r="B99" s="41"/>
      <c r="C99" s="41"/>
      <c r="D99" s="42"/>
      <c r="E99" s="43"/>
      <c r="F99" s="54"/>
      <c r="G99" s="59" t="s">
        <v>145</v>
      </c>
      <c r="H99" s="56">
        <f t="shared" si="11"/>
        <v>0</v>
      </c>
      <c r="I99" s="56">
        <f t="shared" si="11"/>
        <v>0</v>
      </c>
      <c r="J99" s="56">
        <f t="shared" si="11"/>
        <v>0</v>
      </c>
      <c r="K99" s="56">
        <f t="shared" si="11"/>
        <v>0</v>
      </c>
      <c r="L99" s="57">
        <f t="shared" si="11"/>
        <v>0</v>
      </c>
      <c r="O99" s="82"/>
      <c r="P99" s="82"/>
    </row>
    <row r="100" spans="1:16" s="44" customFormat="1" ht="11.25" customHeight="1" hidden="1">
      <c r="A100" s="53" t="s">
        <v>146</v>
      </c>
      <c r="B100" s="41"/>
      <c r="C100" s="41"/>
      <c r="D100" s="42"/>
      <c r="E100" s="43"/>
      <c r="F100" s="54"/>
      <c r="G100" s="59" t="s">
        <v>147</v>
      </c>
      <c r="H100" s="56">
        <f t="shared" si="11"/>
        <v>0</v>
      </c>
      <c r="I100" s="56">
        <f t="shared" si="11"/>
        <v>0</v>
      </c>
      <c r="J100" s="56">
        <f t="shared" si="11"/>
        <v>0</v>
      </c>
      <c r="K100" s="56">
        <f t="shared" si="11"/>
        <v>0</v>
      </c>
      <c r="L100" s="57">
        <f t="shared" si="11"/>
        <v>0</v>
      </c>
      <c r="O100" s="82"/>
      <c r="P100" s="82"/>
    </row>
    <row r="101" spans="1:16" s="44" customFormat="1" ht="11.25" customHeight="1" hidden="1">
      <c r="A101" s="53" t="s">
        <v>148</v>
      </c>
      <c r="B101" s="41"/>
      <c r="C101" s="41"/>
      <c r="D101" s="42"/>
      <c r="E101" s="43"/>
      <c r="F101" s="54"/>
      <c r="G101" s="59" t="s">
        <v>149</v>
      </c>
      <c r="H101" s="56">
        <f t="shared" si="11"/>
        <v>0</v>
      </c>
      <c r="I101" s="56">
        <f t="shared" si="11"/>
        <v>0</v>
      </c>
      <c r="J101" s="56">
        <f t="shared" si="11"/>
        <v>0</v>
      </c>
      <c r="K101" s="56">
        <f t="shared" si="11"/>
        <v>0</v>
      </c>
      <c r="L101" s="57">
        <f t="shared" si="11"/>
        <v>0</v>
      </c>
      <c r="O101" s="82"/>
      <c r="P101" s="82"/>
    </row>
    <row r="102" spans="1:16" s="44" customFormat="1" ht="11.25" customHeight="1" hidden="1">
      <c r="A102" s="53" t="s">
        <v>150</v>
      </c>
      <c r="B102" s="41"/>
      <c r="C102" s="41"/>
      <c r="D102" s="42"/>
      <c r="E102" s="43"/>
      <c r="F102" s="54"/>
      <c r="G102" s="59" t="s">
        <v>151</v>
      </c>
      <c r="H102" s="56">
        <f t="shared" si="11"/>
        <v>0</v>
      </c>
      <c r="I102" s="56">
        <f t="shared" si="11"/>
        <v>0</v>
      </c>
      <c r="J102" s="56">
        <f t="shared" si="11"/>
        <v>0</v>
      </c>
      <c r="K102" s="56">
        <f t="shared" si="11"/>
        <v>0</v>
      </c>
      <c r="L102" s="57">
        <f t="shared" si="11"/>
        <v>0</v>
      </c>
      <c r="O102" s="82"/>
      <c r="P102" s="82"/>
    </row>
    <row r="103" spans="1:16" s="44" customFormat="1" ht="11.25" customHeight="1" hidden="1">
      <c r="A103" s="53" t="s">
        <v>152</v>
      </c>
      <c r="B103" s="41"/>
      <c r="C103" s="41"/>
      <c r="D103" s="42"/>
      <c r="E103" s="43"/>
      <c r="F103" s="54"/>
      <c r="G103" s="59" t="s">
        <v>153</v>
      </c>
      <c r="H103" s="56">
        <f t="shared" si="11"/>
        <v>0</v>
      </c>
      <c r="I103" s="56">
        <f t="shared" si="11"/>
        <v>0</v>
      </c>
      <c r="J103" s="56">
        <f t="shared" si="11"/>
        <v>0</v>
      </c>
      <c r="K103" s="56">
        <f t="shared" si="11"/>
        <v>0</v>
      </c>
      <c r="L103" s="57">
        <f t="shared" si="11"/>
        <v>0</v>
      </c>
      <c r="O103" s="82"/>
      <c r="P103" s="82"/>
    </row>
    <row r="104" spans="1:16" s="44" customFormat="1" ht="11.25" customHeight="1" hidden="1">
      <c r="A104" s="40" t="s">
        <v>26</v>
      </c>
      <c r="B104" s="41"/>
      <c r="C104" s="41"/>
      <c r="D104" s="42"/>
      <c r="E104" s="43"/>
      <c r="F104" s="35"/>
      <c r="G104" s="36" t="s">
        <v>27</v>
      </c>
      <c r="H104" s="37">
        <f aca="true" t="shared" si="12" ref="H104:K105">H105</f>
        <v>0</v>
      </c>
      <c r="I104" s="37">
        <f t="shared" si="12"/>
        <v>0</v>
      </c>
      <c r="J104" s="37">
        <f t="shared" si="12"/>
        <v>0</v>
      </c>
      <c r="K104" s="37">
        <f t="shared" si="12"/>
        <v>0</v>
      </c>
      <c r="L104" s="38">
        <f>L105</f>
        <v>0</v>
      </c>
      <c r="O104" s="82"/>
      <c r="P104" s="82"/>
    </row>
    <row r="105" spans="1:16" s="44" customFormat="1" ht="11.25" customHeight="1" hidden="1">
      <c r="A105" s="53" t="s">
        <v>154</v>
      </c>
      <c r="B105" s="41"/>
      <c r="C105" s="41"/>
      <c r="D105" s="42"/>
      <c r="E105" s="43"/>
      <c r="F105" s="54"/>
      <c r="G105" s="59" t="s">
        <v>155</v>
      </c>
      <c r="H105" s="37">
        <f t="shared" si="12"/>
        <v>0</v>
      </c>
      <c r="I105" s="37">
        <f t="shared" si="12"/>
        <v>0</v>
      </c>
      <c r="J105" s="37">
        <f t="shared" si="12"/>
        <v>0</v>
      </c>
      <c r="K105" s="37">
        <f t="shared" si="12"/>
        <v>0</v>
      </c>
      <c r="L105" s="38">
        <f>L106</f>
        <v>0</v>
      </c>
      <c r="O105" s="82"/>
      <c r="P105" s="82"/>
    </row>
    <row r="106" spans="1:16" s="44" customFormat="1" ht="11.25" customHeight="1" hidden="1">
      <c r="A106" s="53" t="s">
        <v>156</v>
      </c>
      <c r="B106" s="41"/>
      <c r="C106" s="41"/>
      <c r="D106" s="42"/>
      <c r="E106" s="43"/>
      <c r="F106" s="54"/>
      <c r="G106" s="59" t="s">
        <v>157</v>
      </c>
      <c r="H106" s="56">
        <f>SUMIF($A$171:$A$588,$A106,H$171:H$588)</f>
        <v>0</v>
      </c>
      <c r="I106" s="56">
        <f>SUMIF($A$171:$A$588,$A106,I$171:I$588)</f>
        <v>0</v>
      </c>
      <c r="J106" s="56">
        <f>SUMIF($A$171:$A$588,$A106,J$171:J$588)</f>
        <v>0</v>
      </c>
      <c r="K106" s="56">
        <f>SUMIF($A$171:$A$588,$A106,K$171:K$588)</f>
        <v>0</v>
      </c>
      <c r="L106" s="57">
        <f>SUMIF($A$171:$A$588,$A106,L$171:L$588)</f>
        <v>0</v>
      </c>
      <c r="O106" s="82"/>
      <c r="P106" s="82"/>
    </row>
    <row r="107" spans="1:16" s="44" customFormat="1" ht="11.25" customHeight="1" hidden="1">
      <c r="A107" s="40" t="s">
        <v>28</v>
      </c>
      <c r="B107" s="41"/>
      <c r="C107" s="41"/>
      <c r="D107" s="42"/>
      <c r="E107" s="43"/>
      <c r="F107" s="35"/>
      <c r="G107" s="39" t="s">
        <v>158</v>
      </c>
      <c r="H107" s="37">
        <f aca="true" t="shared" si="13" ref="H107:K108">H108</f>
        <v>0</v>
      </c>
      <c r="I107" s="37">
        <f t="shared" si="13"/>
        <v>0</v>
      </c>
      <c r="J107" s="37">
        <f t="shared" si="13"/>
        <v>0</v>
      </c>
      <c r="K107" s="37">
        <f t="shared" si="13"/>
        <v>0</v>
      </c>
      <c r="L107" s="38">
        <f>L108</f>
        <v>0</v>
      </c>
      <c r="O107" s="82"/>
      <c r="P107" s="82"/>
    </row>
    <row r="108" spans="1:16" s="44" customFormat="1" ht="11.25" customHeight="1" hidden="1">
      <c r="A108" s="40" t="s">
        <v>159</v>
      </c>
      <c r="B108" s="41"/>
      <c r="C108" s="41"/>
      <c r="D108" s="42"/>
      <c r="E108" s="43"/>
      <c r="F108" s="35"/>
      <c r="G108" s="39" t="s">
        <v>160</v>
      </c>
      <c r="H108" s="37">
        <f t="shared" si="13"/>
        <v>0</v>
      </c>
      <c r="I108" s="37">
        <f t="shared" si="13"/>
        <v>0</v>
      </c>
      <c r="J108" s="37">
        <f t="shared" si="13"/>
        <v>0</v>
      </c>
      <c r="K108" s="37">
        <f t="shared" si="13"/>
        <v>0</v>
      </c>
      <c r="L108" s="38">
        <f>L109</f>
        <v>0</v>
      </c>
      <c r="O108" s="82"/>
      <c r="P108" s="82"/>
    </row>
    <row r="109" spans="1:16" s="44" customFormat="1" ht="11.25" customHeight="1" hidden="1">
      <c r="A109" s="53" t="s">
        <v>161</v>
      </c>
      <c r="B109" s="41"/>
      <c r="C109" s="41"/>
      <c r="D109" s="42"/>
      <c r="E109" s="43"/>
      <c r="F109" s="54"/>
      <c r="G109" s="59" t="s">
        <v>162</v>
      </c>
      <c r="H109" s="56">
        <f>SUMIF($A$171:$A$588,$A109,H$171:H$588)</f>
        <v>0</v>
      </c>
      <c r="I109" s="56">
        <f>SUMIF($A$171:$A$588,$A109,I$171:I$588)</f>
        <v>0</v>
      </c>
      <c r="J109" s="56">
        <f>SUMIF($A$171:$A$588,$A109,J$171:J$588)</f>
        <v>0</v>
      </c>
      <c r="K109" s="56">
        <f>SUMIF($A$171:$A$588,$A109,K$171:K$588)</f>
        <v>0</v>
      </c>
      <c r="L109" s="57">
        <f>SUMIF($A$171:$A$588,$A109,L$171:L$588)</f>
        <v>0</v>
      </c>
      <c r="O109" s="82"/>
      <c r="P109" s="82"/>
    </row>
    <row r="110" spans="1:16" s="44" customFormat="1" ht="11.25" customHeight="1" hidden="1">
      <c r="A110" s="53"/>
      <c r="B110" s="41"/>
      <c r="C110" s="41"/>
      <c r="D110" s="42"/>
      <c r="E110" s="43"/>
      <c r="F110" s="54"/>
      <c r="G110" s="59" t="s">
        <v>163</v>
      </c>
      <c r="H110" s="37"/>
      <c r="I110" s="37"/>
      <c r="J110" s="37"/>
      <c r="K110" s="37"/>
      <c r="L110" s="38"/>
      <c r="O110" s="82"/>
      <c r="P110" s="82"/>
    </row>
    <row r="111" spans="1:16" s="68" customFormat="1" ht="11.25" customHeight="1" hidden="1">
      <c r="A111" s="60"/>
      <c r="B111" s="61"/>
      <c r="C111" s="61"/>
      <c r="D111" s="62"/>
      <c r="E111" s="63"/>
      <c r="F111" s="64"/>
      <c r="G111" s="65"/>
      <c r="H111" s="66"/>
      <c r="I111" s="66"/>
      <c r="J111" s="66"/>
      <c r="K111" s="66"/>
      <c r="L111" s="67"/>
      <c r="O111" s="148"/>
      <c r="P111" s="148"/>
    </row>
    <row r="112" spans="1:16" s="68" customFormat="1" ht="11.25" customHeight="1" hidden="1">
      <c r="A112" s="60"/>
      <c r="B112" s="61"/>
      <c r="C112" s="61"/>
      <c r="D112" s="62"/>
      <c r="E112" s="63"/>
      <c r="F112" s="64"/>
      <c r="G112" s="65"/>
      <c r="H112" s="66"/>
      <c r="I112" s="66"/>
      <c r="J112" s="66"/>
      <c r="K112" s="66"/>
      <c r="L112" s="67"/>
      <c r="O112" s="148"/>
      <c r="P112" s="148"/>
    </row>
    <row r="113" spans="1:16" s="68" customFormat="1" ht="11.25" customHeight="1" hidden="1">
      <c r="A113" s="60"/>
      <c r="B113" s="61"/>
      <c r="C113" s="61"/>
      <c r="D113" s="62"/>
      <c r="E113" s="63"/>
      <c r="F113" s="64"/>
      <c r="G113" s="65"/>
      <c r="H113" s="66"/>
      <c r="I113" s="66"/>
      <c r="J113" s="66"/>
      <c r="K113" s="66"/>
      <c r="L113" s="67"/>
      <c r="O113" s="148"/>
      <c r="P113" s="148"/>
    </row>
    <row r="114" spans="1:16" s="68" customFormat="1" ht="11.25" customHeight="1" hidden="1">
      <c r="A114" s="60"/>
      <c r="B114" s="61"/>
      <c r="C114" s="61"/>
      <c r="D114" s="62"/>
      <c r="E114" s="63"/>
      <c r="F114" s="64"/>
      <c r="G114" s="65"/>
      <c r="H114" s="66"/>
      <c r="I114" s="66"/>
      <c r="J114" s="66"/>
      <c r="K114" s="66"/>
      <c r="L114" s="67"/>
      <c r="O114" s="148"/>
      <c r="P114" s="148"/>
    </row>
    <row r="115" spans="1:16" s="68" customFormat="1" ht="11.25" customHeight="1" hidden="1">
      <c r="A115" s="60"/>
      <c r="B115" s="61"/>
      <c r="C115" s="61"/>
      <c r="D115" s="62"/>
      <c r="E115" s="63"/>
      <c r="F115" s="64"/>
      <c r="G115" s="65"/>
      <c r="H115" s="66"/>
      <c r="I115" s="66"/>
      <c r="J115" s="66"/>
      <c r="K115" s="66"/>
      <c r="L115" s="67"/>
      <c r="O115" s="148"/>
      <c r="P115" s="148"/>
    </row>
    <row r="116" spans="1:16" s="44" customFormat="1" ht="11.25" customHeight="1" hidden="1">
      <c r="A116" s="40" t="s">
        <v>30</v>
      </c>
      <c r="B116" s="41"/>
      <c r="C116" s="41"/>
      <c r="D116" s="42"/>
      <c r="E116" s="43"/>
      <c r="F116" s="35"/>
      <c r="G116" s="39" t="s">
        <v>31</v>
      </c>
      <c r="H116" s="37">
        <f>H117+H121</f>
        <v>0</v>
      </c>
      <c r="I116" s="37">
        <f>I117+I121</f>
        <v>0</v>
      </c>
      <c r="J116" s="37">
        <f>J117+J121</f>
        <v>0</v>
      </c>
      <c r="K116" s="37">
        <f>K117+K121</f>
        <v>0</v>
      </c>
      <c r="L116" s="38">
        <f>L117+L121</f>
        <v>0</v>
      </c>
      <c r="O116" s="82"/>
      <c r="P116" s="82"/>
    </row>
    <row r="117" spans="1:16" s="44" customFormat="1" ht="11.25" customHeight="1" hidden="1">
      <c r="A117" s="40">
        <v>5501</v>
      </c>
      <c r="B117" s="41"/>
      <c r="C117" s="41"/>
      <c r="D117" s="42"/>
      <c r="E117" s="43"/>
      <c r="F117" s="35"/>
      <c r="G117" s="39" t="s">
        <v>164</v>
      </c>
      <c r="H117" s="37">
        <f>SUM(H118:H120)</f>
        <v>0</v>
      </c>
      <c r="I117" s="37">
        <f>SUM(I118:I120)</f>
        <v>0</v>
      </c>
      <c r="J117" s="37">
        <f>SUM(J118:J120)</f>
        <v>0</v>
      </c>
      <c r="K117" s="37">
        <f>SUM(K118:K120)</f>
        <v>0</v>
      </c>
      <c r="L117" s="38">
        <f>SUM(L118:L120)</f>
        <v>0</v>
      </c>
      <c r="O117" s="82"/>
      <c r="P117" s="82"/>
    </row>
    <row r="118" spans="1:16" s="44" customFormat="1" ht="11.25" customHeight="1" hidden="1">
      <c r="A118" s="53" t="s">
        <v>165</v>
      </c>
      <c r="B118" s="41"/>
      <c r="C118" s="41"/>
      <c r="D118" s="42"/>
      <c r="E118" s="43"/>
      <c r="F118" s="54"/>
      <c r="G118" s="59" t="s">
        <v>166</v>
      </c>
      <c r="H118" s="56">
        <f aca="true" t="shared" si="14" ref="H118:K120">SUMIF($A$171:$A$588,$A118,H$171:H$588)</f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7">
        <f>SUMIF($A$171:$A$588,$A118,L$171:L$588)</f>
        <v>0</v>
      </c>
      <c r="O118" s="82"/>
      <c r="P118" s="82"/>
    </row>
    <row r="119" spans="1:16" s="44" customFormat="1" ht="11.25" customHeight="1" hidden="1">
      <c r="A119" s="53" t="s">
        <v>167</v>
      </c>
      <c r="B119" s="41"/>
      <c r="C119" s="41"/>
      <c r="D119" s="42"/>
      <c r="E119" s="43"/>
      <c r="F119" s="54"/>
      <c r="G119" s="59" t="s">
        <v>168</v>
      </c>
      <c r="H119" s="56">
        <f t="shared" si="14"/>
        <v>0</v>
      </c>
      <c r="I119" s="56">
        <f t="shared" si="14"/>
        <v>0</v>
      </c>
      <c r="J119" s="56">
        <f t="shared" si="14"/>
        <v>0</v>
      </c>
      <c r="K119" s="56">
        <f t="shared" si="14"/>
        <v>0</v>
      </c>
      <c r="L119" s="57">
        <f>SUMIF($A$171:$A$588,$A119,L$171:L$588)</f>
        <v>0</v>
      </c>
      <c r="O119" s="82"/>
      <c r="P119" s="82"/>
    </row>
    <row r="120" spans="1:16" s="44" customFormat="1" ht="11.25" customHeight="1" hidden="1">
      <c r="A120" s="53" t="s">
        <v>169</v>
      </c>
      <c r="B120" s="41"/>
      <c r="C120" s="41"/>
      <c r="D120" s="42"/>
      <c r="E120" s="43"/>
      <c r="F120" s="54"/>
      <c r="G120" s="59" t="s">
        <v>170</v>
      </c>
      <c r="H120" s="56">
        <f t="shared" si="14"/>
        <v>0</v>
      </c>
      <c r="I120" s="56">
        <f t="shared" si="14"/>
        <v>0</v>
      </c>
      <c r="J120" s="56">
        <f t="shared" si="14"/>
        <v>0</v>
      </c>
      <c r="K120" s="56">
        <f t="shared" si="14"/>
        <v>0</v>
      </c>
      <c r="L120" s="57">
        <f>SUMIF($A$171:$A$588,$A120,L$171:L$588)</f>
        <v>0</v>
      </c>
      <c r="O120" s="82"/>
      <c r="P120" s="82"/>
    </row>
    <row r="121" spans="1:16" s="44" customFormat="1" ht="11.25" customHeight="1" hidden="1">
      <c r="A121" s="40">
        <v>5502</v>
      </c>
      <c r="B121" s="41"/>
      <c r="C121" s="41"/>
      <c r="D121" s="42"/>
      <c r="E121" s="43"/>
      <c r="F121" s="35"/>
      <c r="G121" s="39" t="s">
        <v>171</v>
      </c>
      <c r="H121" s="37">
        <f>SUM(H122:H123)</f>
        <v>0</v>
      </c>
      <c r="I121" s="37">
        <f>SUM(I122:I123)</f>
        <v>0</v>
      </c>
      <c r="J121" s="37">
        <f>SUM(J122:J123)</f>
        <v>0</v>
      </c>
      <c r="K121" s="37">
        <f>SUM(K122:K123)</f>
        <v>0</v>
      </c>
      <c r="L121" s="38">
        <f>SUM(L122:L123)</f>
        <v>0</v>
      </c>
      <c r="O121" s="82"/>
      <c r="P121" s="82"/>
    </row>
    <row r="122" spans="1:16" s="44" customFormat="1" ht="11.25" customHeight="1" hidden="1">
      <c r="A122" s="53" t="s">
        <v>172</v>
      </c>
      <c r="B122" s="41"/>
      <c r="C122" s="41"/>
      <c r="D122" s="42"/>
      <c r="E122" s="43"/>
      <c r="F122" s="54"/>
      <c r="G122" s="59" t="s">
        <v>173</v>
      </c>
      <c r="H122" s="56">
        <f aca="true" t="shared" si="15" ref="H122:K123">SUMIF($A$171:$A$588,$A122,H$171:H$588)</f>
        <v>0</v>
      </c>
      <c r="I122" s="56">
        <f t="shared" si="15"/>
        <v>0</v>
      </c>
      <c r="J122" s="56">
        <f t="shared" si="15"/>
        <v>0</v>
      </c>
      <c r="K122" s="56">
        <f t="shared" si="15"/>
        <v>0</v>
      </c>
      <c r="L122" s="57">
        <f>SUMIF($A$171:$A$588,$A122,L$171:L$588)</f>
        <v>0</v>
      </c>
      <c r="O122" s="82"/>
      <c r="P122" s="82"/>
    </row>
    <row r="123" spans="1:16" s="44" customFormat="1" ht="11.25" customHeight="1" hidden="1">
      <c r="A123" s="53" t="s">
        <v>174</v>
      </c>
      <c r="B123" s="41"/>
      <c r="C123" s="41"/>
      <c r="D123" s="42"/>
      <c r="E123" s="43"/>
      <c r="F123" s="54"/>
      <c r="G123" s="59" t="s">
        <v>175</v>
      </c>
      <c r="H123" s="56">
        <f t="shared" si="15"/>
        <v>0</v>
      </c>
      <c r="I123" s="56">
        <f t="shared" si="15"/>
        <v>0</v>
      </c>
      <c r="J123" s="56">
        <f t="shared" si="15"/>
        <v>0</v>
      </c>
      <c r="K123" s="56">
        <f t="shared" si="15"/>
        <v>0</v>
      </c>
      <c r="L123" s="57">
        <f>SUMIF($A$171:$A$588,$A123,L$171:L$588)</f>
        <v>0</v>
      </c>
      <c r="O123" s="82"/>
      <c r="P123" s="82"/>
    </row>
    <row r="124" spans="1:16" s="44" customFormat="1" ht="11.25" customHeight="1" hidden="1">
      <c r="A124" s="40" t="s">
        <v>32</v>
      </c>
      <c r="B124" s="41"/>
      <c r="C124" s="41"/>
      <c r="D124" s="42"/>
      <c r="E124" s="43"/>
      <c r="F124" s="35"/>
      <c r="G124" s="39"/>
      <c r="H124" s="37">
        <f>SUM(H125:H128)</f>
        <v>0</v>
      </c>
      <c r="I124" s="37">
        <f>SUM(I125:I128)</f>
        <v>0</v>
      </c>
      <c r="J124" s="37">
        <f>SUM(J125:J128)</f>
        <v>0</v>
      </c>
      <c r="K124" s="37">
        <f>SUM(K125:K128)</f>
        <v>0</v>
      </c>
      <c r="L124" s="38">
        <f>SUM(L125:L128)</f>
        <v>0</v>
      </c>
      <c r="O124" s="82"/>
      <c r="P124" s="82"/>
    </row>
    <row r="125" spans="1:16" s="44" customFormat="1" ht="11.25" customHeight="1" hidden="1">
      <c r="A125" s="53" t="s">
        <v>176</v>
      </c>
      <c r="B125" s="41"/>
      <c r="C125" s="41"/>
      <c r="D125" s="42"/>
      <c r="E125" s="43"/>
      <c r="F125" s="54"/>
      <c r="G125" s="59" t="s">
        <v>177</v>
      </c>
      <c r="H125" s="56">
        <f aca="true" t="shared" si="16" ref="H125:K128">SUMIF($A$171:$A$588,$A125,H$171:H$588)</f>
        <v>0</v>
      </c>
      <c r="I125" s="56">
        <f t="shared" si="16"/>
        <v>0</v>
      </c>
      <c r="J125" s="56">
        <f t="shared" si="16"/>
        <v>0</v>
      </c>
      <c r="K125" s="56">
        <f t="shared" si="16"/>
        <v>0</v>
      </c>
      <c r="L125" s="57">
        <f>SUMIF($A$171:$A$588,$A125,L$171:L$588)</f>
        <v>0</v>
      </c>
      <c r="O125" s="82"/>
      <c r="P125" s="82"/>
    </row>
    <row r="126" spans="1:16" s="44" customFormat="1" ht="11.25" customHeight="1" hidden="1">
      <c r="A126" s="53" t="s">
        <v>178</v>
      </c>
      <c r="B126" s="41"/>
      <c r="C126" s="41"/>
      <c r="D126" s="42"/>
      <c r="E126" s="43"/>
      <c r="F126" s="54"/>
      <c r="G126" s="59" t="s">
        <v>179</v>
      </c>
      <c r="H126" s="56">
        <f t="shared" si="16"/>
        <v>0</v>
      </c>
      <c r="I126" s="56">
        <f t="shared" si="16"/>
        <v>0</v>
      </c>
      <c r="J126" s="56">
        <f t="shared" si="16"/>
        <v>0</v>
      </c>
      <c r="K126" s="56">
        <f t="shared" si="16"/>
        <v>0</v>
      </c>
      <c r="L126" s="57">
        <f>SUMIF($A$171:$A$588,$A126,L$171:L$588)</f>
        <v>0</v>
      </c>
      <c r="O126" s="82"/>
      <c r="P126" s="82"/>
    </row>
    <row r="127" spans="1:16" s="44" customFormat="1" ht="11.25" customHeight="1" hidden="1">
      <c r="A127" s="53" t="s">
        <v>180</v>
      </c>
      <c r="B127" s="41"/>
      <c r="C127" s="41"/>
      <c r="D127" s="42"/>
      <c r="E127" s="43"/>
      <c r="F127" s="54"/>
      <c r="G127" s="59" t="s">
        <v>181</v>
      </c>
      <c r="H127" s="56">
        <f t="shared" si="16"/>
        <v>0</v>
      </c>
      <c r="I127" s="56">
        <f t="shared" si="16"/>
        <v>0</v>
      </c>
      <c r="J127" s="56">
        <f t="shared" si="16"/>
        <v>0</v>
      </c>
      <c r="K127" s="56">
        <f t="shared" si="16"/>
        <v>0</v>
      </c>
      <c r="L127" s="57">
        <f>SUMIF($A$171:$A$588,$A127,L$171:L$588)</f>
        <v>0</v>
      </c>
      <c r="O127" s="82"/>
      <c r="P127" s="82"/>
    </row>
    <row r="128" spans="1:16" s="44" customFormat="1" ht="11.25" customHeight="1" hidden="1">
      <c r="A128" s="53" t="s">
        <v>182</v>
      </c>
      <c r="B128" s="41"/>
      <c r="C128" s="41"/>
      <c r="D128" s="42"/>
      <c r="E128" s="43"/>
      <c r="F128" s="54"/>
      <c r="G128" s="59" t="s">
        <v>183</v>
      </c>
      <c r="H128" s="56">
        <f t="shared" si="16"/>
        <v>0</v>
      </c>
      <c r="I128" s="56">
        <f t="shared" si="16"/>
        <v>0</v>
      </c>
      <c r="J128" s="56">
        <f t="shared" si="16"/>
        <v>0</v>
      </c>
      <c r="K128" s="56">
        <f t="shared" si="16"/>
        <v>0</v>
      </c>
      <c r="L128" s="57">
        <f>SUMIF($A$171:$A$588,$A128,L$171:L$588)</f>
        <v>0</v>
      </c>
      <c r="O128" s="82"/>
      <c r="P128" s="82"/>
    </row>
    <row r="129" spans="1:16" s="44" customFormat="1" ht="11.25" customHeight="1" hidden="1">
      <c r="A129" s="40" t="s">
        <v>34</v>
      </c>
      <c r="B129" s="41"/>
      <c r="C129" s="41"/>
      <c r="D129" s="42"/>
      <c r="E129" s="43"/>
      <c r="F129" s="35"/>
      <c r="G129" s="39" t="s">
        <v>35</v>
      </c>
      <c r="H129" s="37">
        <f>SUM(H130:H141)</f>
        <v>0</v>
      </c>
      <c r="I129" s="37">
        <f>SUM(I130:I141)</f>
        <v>0</v>
      </c>
      <c r="J129" s="37">
        <f>SUM(J130:J141)</f>
        <v>0</v>
      </c>
      <c r="K129" s="37">
        <f>SUM(K130:K141)</f>
        <v>0</v>
      </c>
      <c r="L129" s="38">
        <f>SUM(L130:L141)</f>
        <v>0</v>
      </c>
      <c r="O129" s="82"/>
      <c r="P129" s="82"/>
    </row>
    <row r="130" spans="1:16" s="44" customFormat="1" ht="11.25" customHeight="1" hidden="1">
      <c r="A130" s="53">
        <v>5904</v>
      </c>
      <c r="B130" s="41"/>
      <c r="C130" s="41"/>
      <c r="D130" s="42"/>
      <c r="E130" s="43"/>
      <c r="F130" s="54"/>
      <c r="G130" s="58" t="s">
        <v>184</v>
      </c>
      <c r="H130" s="56">
        <f aca="true" t="shared" si="17" ref="H130:L141">SUMIF($A$171:$A$588,$A130,H$171:H$588)</f>
        <v>0</v>
      </c>
      <c r="I130" s="56">
        <f t="shared" si="17"/>
        <v>0</v>
      </c>
      <c r="J130" s="56">
        <f t="shared" si="17"/>
        <v>0</v>
      </c>
      <c r="K130" s="56">
        <f t="shared" si="17"/>
        <v>0</v>
      </c>
      <c r="L130" s="57">
        <f t="shared" si="17"/>
        <v>0</v>
      </c>
      <c r="O130" s="82"/>
      <c r="P130" s="82"/>
    </row>
    <row r="131" spans="1:16" s="44" customFormat="1" ht="11.25" customHeight="1" hidden="1">
      <c r="A131" s="53">
        <v>5905</v>
      </c>
      <c r="B131" s="41"/>
      <c r="C131" s="41"/>
      <c r="D131" s="42"/>
      <c r="E131" s="43"/>
      <c r="F131" s="54"/>
      <c r="G131" s="58" t="s">
        <v>185</v>
      </c>
      <c r="H131" s="56">
        <f t="shared" si="17"/>
        <v>0</v>
      </c>
      <c r="I131" s="56">
        <f t="shared" si="17"/>
        <v>0</v>
      </c>
      <c r="J131" s="56">
        <f t="shared" si="17"/>
        <v>0</v>
      </c>
      <c r="K131" s="56">
        <f t="shared" si="17"/>
        <v>0</v>
      </c>
      <c r="L131" s="57">
        <f t="shared" si="17"/>
        <v>0</v>
      </c>
      <c r="O131" s="82"/>
      <c r="P131" s="82"/>
    </row>
    <row r="132" spans="1:16" s="44" customFormat="1" ht="11.25" customHeight="1" hidden="1">
      <c r="A132" s="53" t="s">
        <v>186</v>
      </c>
      <c r="B132" s="41"/>
      <c r="C132" s="41"/>
      <c r="D132" s="42"/>
      <c r="E132" s="43"/>
      <c r="F132" s="54"/>
      <c r="G132" s="58" t="s">
        <v>187</v>
      </c>
      <c r="H132" s="56">
        <f t="shared" si="17"/>
        <v>0</v>
      </c>
      <c r="I132" s="56">
        <f t="shared" si="17"/>
        <v>0</v>
      </c>
      <c r="J132" s="56">
        <f t="shared" si="17"/>
        <v>0</v>
      </c>
      <c r="K132" s="56">
        <f t="shared" si="17"/>
        <v>0</v>
      </c>
      <c r="L132" s="57">
        <f t="shared" si="17"/>
        <v>0</v>
      </c>
      <c r="O132" s="82"/>
      <c r="P132" s="82"/>
    </row>
    <row r="133" spans="1:16" s="44" customFormat="1" ht="11.25" customHeight="1" hidden="1">
      <c r="A133" s="53" t="s">
        <v>188</v>
      </c>
      <c r="B133" s="41"/>
      <c r="C133" s="41"/>
      <c r="D133" s="42"/>
      <c r="E133" s="43"/>
      <c r="F133" s="54"/>
      <c r="G133" s="59" t="s">
        <v>189</v>
      </c>
      <c r="H133" s="56">
        <f t="shared" si="17"/>
        <v>0</v>
      </c>
      <c r="I133" s="56">
        <f t="shared" si="17"/>
        <v>0</v>
      </c>
      <c r="J133" s="56">
        <f t="shared" si="17"/>
        <v>0</v>
      </c>
      <c r="K133" s="56">
        <f t="shared" si="17"/>
        <v>0</v>
      </c>
      <c r="L133" s="57">
        <f t="shared" si="17"/>
        <v>0</v>
      </c>
      <c r="O133" s="82"/>
      <c r="P133" s="82"/>
    </row>
    <row r="134" spans="1:16" s="44" customFormat="1" ht="11.25" customHeight="1" hidden="1">
      <c r="A134" s="53" t="s">
        <v>190</v>
      </c>
      <c r="B134" s="41"/>
      <c r="C134" s="41"/>
      <c r="D134" s="42"/>
      <c r="E134" s="43"/>
      <c r="F134" s="54"/>
      <c r="G134" s="59" t="s">
        <v>191</v>
      </c>
      <c r="H134" s="56">
        <f t="shared" si="17"/>
        <v>0</v>
      </c>
      <c r="I134" s="56">
        <f t="shared" si="17"/>
        <v>0</v>
      </c>
      <c r="J134" s="56">
        <f t="shared" si="17"/>
        <v>0</v>
      </c>
      <c r="K134" s="56">
        <f t="shared" si="17"/>
        <v>0</v>
      </c>
      <c r="L134" s="57">
        <f t="shared" si="17"/>
        <v>0</v>
      </c>
      <c r="O134" s="82"/>
      <c r="P134" s="82"/>
    </row>
    <row r="135" spans="1:16" s="44" customFormat="1" ht="11.25" customHeight="1" hidden="1">
      <c r="A135" s="53" t="s">
        <v>192</v>
      </c>
      <c r="B135" s="41"/>
      <c r="C135" s="41"/>
      <c r="D135" s="42"/>
      <c r="E135" s="43"/>
      <c r="F135" s="54"/>
      <c r="G135" s="58" t="s">
        <v>193</v>
      </c>
      <c r="H135" s="56">
        <f t="shared" si="17"/>
        <v>0</v>
      </c>
      <c r="I135" s="56">
        <f t="shared" si="17"/>
        <v>0</v>
      </c>
      <c r="J135" s="56">
        <f t="shared" si="17"/>
        <v>0</v>
      </c>
      <c r="K135" s="56">
        <f t="shared" si="17"/>
        <v>0</v>
      </c>
      <c r="L135" s="57">
        <f t="shared" si="17"/>
        <v>0</v>
      </c>
      <c r="O135" s="82"/>
      <c r="P135" s="82"/>
    </row>
    <row r="136" spans="1:16" s="44" customFormat="1" ht="11.25" customHeight="1" hidden="1">
      <c r="A136" s="53" t="s">
        <v>194</v>
      </c>
      <c r="B136" s="41"/>
      <c r="C136" s="41"/>
      <c r="D136" s="42"/>
      <c r="E136" s="43"/>
      <c r="F136" s="54"/>
      <c r="G136" s="58" t="s">
        <v>195</v>
      </c>
      <c r="H136" s="56">
        <f t="shared" si="17"/>
        <v>0</v>
      </c>
      <c r="I136" s="56">
        <f t="shared" si="17"/>
        <v>0</v>
      </c>
      <c r="J136" s="56">
        <f t="shared" si="17"/>
        <v>0</v>
      </c>
      <c r="K136" s="56">
        <f t="shared" si="17"/>
        <v>0</v>
      </c>
      <c r="L136" s="57">
        <f t="shared" si="17"/>
        <v>0</v>
      </c>
      <c r="O136" s="82"/>
      <c r="P136" s="82"/>
    </row>
    <row r="137" spans="1:16" s="44" customFormat="1" ht="11.25" customHeight="1" hidden="1">
      <c r="A137" s="53" t="s">
        <v>196</v>
      </c>
      <c r="B137" s="41"/>
      <c r="C137" s="41"/>
      <c r="D137" s="42"/>
      <c r="E137" s="43"/>
      <c r="F137" s="54"/>
      <c r="G137" s="58" t="s">
        <v>197</v>
      </c>
      <c r="H137" s="56">
        <f t="shared" si="17"/>
        <v>0</v>
      </c>
      <c r="I137" s="56">
        <f t="shared" si="17"/>
        <v>0</v>
      </c>
      <c r="J137" s="56">
        <f t="shared" si="17"/>
        <v>0</v>
      </c>
      <c r="K137" s="56">
        <f t="shared" si="17"/>
        <v>0</v>
      </c>
      <c r="L137" s="57">
        <f t="shared" si="17"/>
        <v>0</v>
      </c>
      <c r="O137" s="82"/>
      <c r="P137" s="82"/>
    </row>
    <row r="138" spans="1:16" s="44" customFormat="1" ht="11.25" customHeight="1" hidden="1">
      <c r="A138" s="53" t="s">
        <v>198</v>
      </c>
      <c r="B138" s="41"/>
      <c r="C138" s="41"/>
      <c r="D138" s="42"/>
      <c r="E138" s="43"/>
      <c r="F138" s="54"/>
      <c r="G138" s="58" t="s">
        <v>199</v>
      </c>
      <c r="H138" s="56">
        <f t="shared" si="17"/>
        <v>0</v>
      </c>
      <c r="I138" s="56">
        <f t="shared" si="17"/>
        <v>0</v>
      </c>
      <c r="J138" s="56">
        <f t="shared" si="17"/>
        <v>0</v>
      </c>
      <c r="K138" s="56">
        <f t="shared" si="17"/>
        <v>0</v>
      </c>
      <c r="L138" s="57">
        <f t="shared" si="17"/>
        <v>0</v>
      </c>
      <c r="O138" s="82"/>
      <c r="P138" s="82"/>
    </row>
    <row r="139" spans="1:16" s="44" customFormat="1" ht="11.25" customHeight="1" hidden="1">
      <c r="A139" s="53" t="s">
        <v>200</v>
      </c>
      <c r="B139" s="41"/>
      <c r="C139" s="41"/>
      <c r="D139" s="42"/>
      <c r="E139" s="43"/>
      <c r="F139" s="54"/>
      <c r="G139" s="59" t="s">
        <v>201</v>
      </c>
      <c r="H139" s="56">
        <f t="shared" si="17"/>
        <v>0</v>
      </c>
      <c r="I139" s="56">
        <f t="shared" si="17"/>
        <v>0</v>
      </c>
      <c r="J139" s="56">
        <f t="shared" si="17"/>
        <v>0</v>
      </c>
      <c r="K139" s="56">
        <f t="shared" si="17"/>
        <v>0</v>
      </c>
      <c r="L139" s="57">
        <f t="shared" si="17"/>
        <v>0</v>
      </c>
      <c r="O139" s="82"/>
      <c r="P139" s="82"/>
    </row>
    <row r="140" spans="1:16" s="44" customFormat="1" ht="11.25" customHeight="1" hidden="1">
      <c r="A140" s="53" t="s">
        <v>202</v>
      </c>
      <c r="B140" s="41"/>
      <c r="C140" s="41"/>
      <c r="D140" s="42"/>
      <c r="E140" s="43"/>
      <c r="F140" s="54"/>
      <c r="G140" s="59" t="s">
        <v>203</v>
      </c>
      <c r="H140" s="56">
        <f t="shared" si="17"/>
        <v>0</v>
      </c>
      <c r="I140" s="56">
        <f t="shared" si="17"/>
        <v>0</v>
      </c>
      <c r="J140" s="56">
        <f t="shared" si="17"/>
        <v>0</v>
      </c>
      <c r="K140" s="56">
        <f t="shared" si="17"/>
        <v>0</v>
      </c>
      <c r="L140" s="57">
        <f t="shared" si="17"/>
        <v>0</v>
      </c>
      <c r="O140" s="82"/>
      <c r="P140" s="82"/>
    </row>
    <row r="141" spans="1:16" s="44" customFormat="1" ht="11.25" customHeight="1" hidden="1">
      <c r="A141" s="53" t="s">
        <v>204</v>
      </c>
      <c r="B141" s="41"/>
      <c r="C141" s="41"/>
      <c r="D141" s="42"/>
      <c r="E141" s="43"/>
      <c r="F141" s="54"/>
      <c r="G141" s="58" t="s">
        <v>205</v>
      </c>
      <c r="H141" s="56">
        <f t="shared" si="17"/>
        <v>0</v>
      </c>
      <c r="I141" s="56">
        <f t="shared" si="17"/>
        <v>0</v>
      </c>
      <c r="J141" s="56">
        <f t="shared" si="17"/>
        <v>0</v>
      </c>
      <c r="K141" s="56">
        <f t="shared" si="17"/>
        <v>0</v>
      </c>
      <c r="L141" s="57">
        <f t="shared" si="17"/>
        <v>0</v>
      </c>
      <c r="O141" s="82"/>
      <c r="P141" s="82"/>
    </row>
    <row r="142" spans="1:16" s="44" customFormat="1" ht="11.25" customHeight="1" hidden="1">
      <c r="A142" s="40" t="s">
        <v>36</v>
      </c>
      <c r="B142" s="41"/>
      <c r="C142" s="41"/>
      <c r="D142" s="42"/>
      <c r="E142" s="43"/>
      <c r="F142" s="35"/>
      <c r="G142" s="36" t="s">
        <v>37</v>
      </c>
      <c r="H142" s="37">
        <f>H143</f>
        <v>0</v>
      </c>
      <c r="I142" s="37">
        <f>I143</f>
        <v>0</v>
      </c>
      <c r="J142" s="37">
        <f>J143</f>
        <v>0</v>
      </c>
      <c r="K142" s="37">
        <f>K143</f>
        <v>0</v>
      </c>
      <c r="L142" s="38">
        <f>L143</f>
        <v>0</v>
      </c>
      <c r="O142" s="82"/>
      <c r="P142" s="82"/>
    </row>
    <row r="143" spans="1:16" s="44" customFormat="1" ht="11.25" customHeight="1" hidden="1">
      <c r="A143" s="53" t="s">
        <v>206</v>
      </c>
      <c r="B143" s="41"/>
      <c r="C143" s="41"/>
      <c r="D143" s="42"/>
      <c r="E143" s="43"/>
      <c r="F143" s="54"/>
      <c r="G143" s="59" t="s">
        <v>207</v>
      </c>
      <c r="H143" s="56">
        <f>SUMIF($A$171:$A$588,$A143,H$171:H$588)</f>
        <v>0</v>
      </c>
      <c r="I143" s="56">
        <f>SUMIF($A$171:$A$588,$A143,I$171:I$588)</f>
        <v>0</v>
      </c>
      <c r="J143" s="56">
        <f>SUMIF($A$171:$A$588,$A143,J$171:J$588)</f>
        <v>0</v>
      </c>
      <c r="K143" s="56">
        <f>SUMIF($A$171:$A$588,$A143,K$171:K$588)</f>
        <v>0</v>
      </c>
      <c r="L143" s="57">
        <f>SUMIF($A$171:$A$588,$A143,L$171:L$588)</f>
        <v>0</v>
      </c>
      <c r="O143" s="82"/>
      <c r="P143" s="82"/>
    </row>
    <row r="144" spans="1:16" s="44" customFormat="1" ht="11.25" customHeight="1" hidden="1">
      <c r="A144" s="40" t="s">
        <v>38</v>
      </c>
      <c r="B144" s="41"/>
      <c r="C144" s="41"/>
      <c r="D144" s="42"/>
      <c r="E144" s="43"/>
      <c r="F144" s="35"/>
      <c r="G144" s="36" t="s">
        <v>39</v>
      </c>
      <c r="H144" s="37">
        <f>H145</f>
        <v>0</v>
      </c>
      <c r="I144" s="37">
        <f>I145</f>
        <v>0</v>
      </c>
      <c r="J144" s="37">
        <f>J145</f>
        <v>0</v>
      </c>
      <c r="K144" s="37">
        <f>K145</f>
        <v>0</v>
      </c>
      <c r="L144" s="38">
        <f>L145</f>
        <v>0</v>
      </c>
      <c r="O144" s="82"/>
      <c r="P144" s="82"/>
    </row>
    <row r="145" spans="1:16" s="44" customFormat="1" ht="11.25" customHeight="1" hidden="1">
      <c r="A145" s="40" t="s">
        <v>40</v>
      </c>
      <c r="B145" s="41"/>
      <c r="C145" s="41"/>
      <c r="D145" s="42"/>
      <c r="E145" s="43"/>
      <c r="F145" s="35"/>
      <c r="G145" s="36" t="s">
        <v>41</v>
      </c>
      <c r="H145" s="37">
        <f>H146+H151</f>
        <v>0</v>
      </c>
      <c r="I145" s="37">
        <f>I146+I151</f>
        <v>0</v>
      </c>
      <c r="J145" s="37">
        <f>J146+J151</f>
        <v>0</v>
      </c>
      <c r="K145" s="37">
        <f>K146+K151</f>
        <v>0</v>
      </c>
      <c r="L145" s="38">
        <f>L146+L151</f>
        <v>0</v>
      </c>
      <c r="O145" s="82"/>
      <c r="P145" s="82"/>
    </row>
    <row r="146" spans="1:16" s="44" customFormat="1" ht="11.25" customHeight="1" hidden="1">
      <c r="A146" s="40">
        <v>7101</v>
      </c>
      <c r="B146" s="41"/>
      <c r="C146" s="41"/>
      <c r="D146" s="42"/>
      <c r="E146" s="43"/>
      <c r="F146" s="35"/>
      <c r="G146" s="36" t="s">
        <v>208</v>
      </c>
      <c r="H146" s="37">
        <f>SUM(H147:H150)</f>
        <v>0</v>
      </c>
      <c r="I146" s="37">
        <f>SUM(I147:I150)</f>
        <v>0</v>
      </c>
      <c r="J146" s="37">
        <f>SUM(J147:J150)</f>
        <v>0</v>
      </c>
      <c r="K146" s="37">
        <f>SUM(K147:K150)</f>
        <v>0</v>
      </c>
      <c r="L146" s="38">
        <f>SUM(L147:L150)</f>
        <v>0</v>
      </c>
      <c r="O146" s="82"/>
      <c r="P146" s="82"/>
    </row>
    <row r="147" spans="1:16" s="44" customFormat="1" ht="11.25" customHeight="1" hidden="1">
      <c r="A147" s="53" t="s">
        <v>209</v>
      </c>
      <c r="B147" s="41"/>
      <c r="C147" s="41"/>
      <c r="D147" s="42"/>
      <c r="E147" s="43"/>
      <c r="F147" s="54"/>
      <c r="G147" s="58" t="s">
        <v>210</v>
      </c>
      <c r="H147" s="56">
        <f aca="true" t="shared" si="18" ref="H147:K151">SUMIF($A$171:$A$588,$A147,H$171:H$588)</f>
        <v>0</v>
      </c>
      <c r="I147" s="56">
        <f t="shared" si="18"/>
        <v>0</v>
      </c>
      <c r="J147" s="56">
        <f t="shared" si="18"/>
        <v>0</v>
      </c>
      <c r="K147" s="56">
        <f t="shared" si="18"/>
        <v>0</v>
      </c>
      <c r="L147" s="57">
        <f>SUMIF($A$171:$A$588,$A147,L$171:L$588)</f>
        <v>0</v>
      </c>
      <c r="O147" s="82"/>
      <c r="P147" s="82"/>
    </row>
    <row r="148" spans="1:16" s="44" customFormat="1" ht="11.25" customHeight="1" hidden="1">
      <c r="A148" s="53" t="s">
        <v>211</v>
      </c>
      <c r="B148" s="41"/>
      <c r="C148" s="41"/>
      <c r="D148" s="42"/>
      <c r="E148" s="43"/>
      <c r="F148" s="54"/>
      <c r="G148" s="58" t="s">
        <v>212</v>
      </c>
      <c r="H148" s="56">
        <f t="shared" si="18"/>
        <v>0</v>
      </c>
      <c r="I148" s="56">
        <f t="shared" si="18"/>
        <v>0</v>
      </c>
      <c r="J148" s="56">
        <f t="shared" si="18"/>
        <v>0</v>
      </c>
      <c r="K148" s="56">
        <f t="shared" si="18"/>
        <v>0</v>
      </c>
      <c r="L148" s="57">
        <f>SUMIF($A$171:$A$588,$A148,L$171:L$588)</f>
        <v>0</v>
      </c>
      <c r="O148" s="82"/>
      <c r="P148" s="82"/>
    </row>
    <row r="149" spans="1:16" s="44" customFormat="1" ht="11.25" customHeight="1" hidden="1">
      <c r="A149" s="53" t="s">
        <v>213</v>
      </c>
      <c r="B149" s="41"/>
      <c r="C149" s="41"/>
      <c r="D149" s="42"/>
      <c r="E149" s="43"/>
      <c r="F149" s="54"/>
      <c r="G149" s="58" t="s">
        <v>214</v>
      </c>
      <c r="H149" s="56">
        <f t="shared" si="18"/>
        <v>0</v>
      </c>
      <c r="I149" s="56">
        <f t="shared" si="18"/>
        <v>0</v>
      </c>
      <c r="J149" s="56">
        <f t="shared" si="18"/>
        <v>0</v>
      </c>
      <c r="K149" s="56">
        <f t="shared" si="18"/>
        <v>0</v>
      </c>
      <c r="L149" s="57">
        <f>SUMIF($A$171:$A$588,$A149,L$171:L$588)</f>
        <v>0</v>
      </c>
      <c r="O149" s="82"/>
      <c r="P149" s="82"/>
    </row>
    <row r="150" spans="1:16" s="44" customFormat="1" ht="11.25" customHeight="1" hidden="1">
      <c r="A150" s="53" t="s">
        <v>215</v>
      </c>
      <c r="B150" s="41"/>
      <c r="C150" s="41"/>
      <c r="D150" s="42"/>
      <c r="E150" s="43"/>
      <c r="F150" s="54"/>
      <c r="G150" s="58" t="s">
        <v>216</v>
      </c>
      <c r="H150" s="56">
        <f t="shared" si="18"/>
        <v>0</v>
      </c>
      <c r="I150" s="56">
        <f t="shared" si="18"/>
        <v>0</v>
      </c>
      <c r="J150" s="56">
        <f t="shared" si="18"/>
        <v>0</v>
      </c>
      <c r="K150" s="56">
        <f t="shared" si="18"/>
        <v>0</v>
      </c>
      <c r="L150" s="57">
        <f>SUMIF($A$171:$A$588,$A150,L$171:L$588)</f>
        <v>0</v>
      </c>
      <c r="O150" s="82"/>
      <c r="P150" s="82"/>
    </row>
    <row r="151" spans="1:16" s="44" customFormat="1" ht="11.25" customHeight="1" hidden="1">
      <c r="A151" s="40" t="s">
        <v>217</v>
      </c>
      <c r="B151" s="41"/>
      <c r="C151" s="41"/>
      <c r="D151" s="42"/>
      <c r="E151" s="43"/>
      <c r="F151" s="35"/>
      <c r="G151" s="36" t="s">
        <v>218</v>
      </c>
      <c r="H151" s="56">
        <f t="shared" si="18"/>
        <v>0</v>
      </c>
      <c r="I151" s="56">
        <f t="shared" si="18"/>
        <v>0</v>
      </c>
      <c r="J151" s="56">
        <f t="shared" si="18"/>
        <v>0</v>
      </c>
      <c r="K151" s="56">
        <f t="shared" si="18"/>
        <v>0</v>
      </c>
      <c r="L151" s="57">
        <f>SUMIF($A$171:$A$588,$A151,L$171:L$588)</f>
        <v>0</v>
      </c>
      <c r="O151" s="82"/>
      <c r="P151" s="82"/>
    </row>
    <row r="152" spans="1:16" s="44" customFormat="1" ht="11.25" customHeight="1" hidden="1">
      <c r="A152" s="40" t="s">
        <v>42</v>
      </c>
      <c r="B152" s="41"/>
      <c r="C152" s="41"/>
      <c r="D152" s="42"/>
      <c r="E152" s="43"/>
      <c r="F152" s="35"/>
      <c r="G152" s="36" t="s">
        <v>43</v>
      </c>
      <c r="H152" s="37">
        <f aca="true" t="shared" si="19" ref="H152:K154">H153</f>
        <v>0</v>
      </c>
      <c r="I152" s="37">
        <f t="shared" si="19"/>
        <v>0</v>
      </c>
      <c r="J152" s="37">
        <f t="shared" si="19"/>
        <v>0</v>
      </c>
      <c r="K152" s="37">
        <f t="shared" si="19"/>
        <v>0</v>
      </c>
      <c r="L152" s="38">
        <f>L153</f>
        <v>0</v>
      </c>
      <c r="O152" s="82"/>
      <c r="P152" s="82"/>
    </row>
    <row r="153" spans="1:16" s="44" customFormat="1" ht="11.25" customHeight="1" hidden="1">
      <c r="A153" s="40" t="s">
        <v>44</v>
      </c>
      <c r="B153" s="41"/>
      <c r="C153" s="41"/>
      <c r="D153" s="42"/>
      <c r="E153" s="43"/>
      <c r="F153" s="35"/>
      <c r="G153" s="36" t="s">
        <v>45</v>
      </c>
      <c r="H153" s="37">
        <f t="shared" si="19"/>
        <v>0</v>
      </c>
      <c r="I153" s="37">
        <f t="shared" si="19"/>
        <v>0</v>
      </c>
      <c r="J153" s="37">
        <f t="shared" si="19"/>
        <v>0</v>
      </c>
      <c r="K153" s="37">
        <f t="shared" si="19"/>
        <v>0</v>
      </c>
      <c r="L153" s="38">
        <f>L154</f>
        <v>0</v>
      </c>
      <c r="O153" s="82"/>
      <c r="P153" s="82"/>
    </row>
    <row r="154" spans="1:16" s="44" customFormat="1" ht="11.25" customHeight="1" hidden="1">
      <c r="A154" s="40" t="s">
        <v>219</v>
      </c>
      <c r="B154" s="41"/>
      <c r="C154" s="41"/>
      <c r="D154" s="42"/>
      <c r="E154" s="43"/>
      <c r="F154" s="35"/>
      <c r="G154" s="36" t="s">
        <v>220</v>
      </c>
      <c r="H154" s="37">
        <f t="shared" si="19"/>
        <v>0</v>
      </c>
      <c r="I154" s="37">
        <f t="shared" si="19"/>
        <v>0</v>
      </c>
      <c r="J154" s="37">
        <f t="shared" si="19"/>
        <v>0</v>
      </c>
      <c r="K154" s="37">
        <f t="shared" si="19"/>
        <v>0</v>
      </c>
      <c r="L154" s="38">
        <f>L155</f>
        <v>0</v>
      </c>
      <c r="O154" s="82"/>
      <c r="P154" s="82"/>
    </row>
    <row r="155" spans="1:16" s="44" customFormat="1" ht="11.25" customHeight="1" hidden="1">
      <c r="A155" s="53" t="s">
        <v>221</v>
      </c>
      <c r="B155" s="41"/>
      <c r="C155" s="41"/>
      <c r="D155" s="42"/>
      <c r="E155" s="43"/>
      <c r="F155" s="54"/>
      <c r="G155" s="59" t="s">
        <v>222</v>
      </c>
      <c r="H155" s="56">
        <f>SUMIF($A$171:$A$588,$A155,H$171:H$588)</f>
        <v>0</v>
      </c>
      <c r="I155" s="56">
        <f>SUMIF($A$171:$A$588,$A155,I$171:I$588)</f>
        <v>0</v>
      </c>
      <c r="J155" s="56">
        <f>SUMIF($A$171:$A$588,$A155,J$171:J$588)</f>
        <v>0</v>
      </c>
      <c r="K155" s="56">
        <f>SUMIF($A$171:$A$588,$A155,K$171:K$588)</f>
        <v>0</v>
      </c>
      <c r="L155" s="57">
        <f>SUMIF($A$171:$A$588,$A155,L$171:L$588)</f>
        <v>0</v>
      </c>
      <c r="O155" s="82"/>
      <c r="P155" s="82"/>
    </row>
    <row r="156" spans="1:16" s="44" customFormat="1" ht="11.25" customHeight="1" hidden="1">
      <c r="A156" s="50"/>
      <c r="B156" s="41"/>
      <c r="C156" s="41"/>
      <c r="D156" s="42"/>
      <c r="E156" s="43"/>
      <c r="F156" s="51"/>
      <c r="G156" s="36"/>
      <c r="H156" s="37"/>
      <c r="I156" s="37"/>
      <c r="J156" s="37"/>
      <c r="K156" s="37"/>
      <c r="L156" s="38"/>
      <c r="O156" s="82"/>
      <c r="P156" s="82"/>
    </row>
    <row r="157" spans="1:16" s="44" customFormat="1" ht="22.5" customHeight="1" hidden="1">
      <c r="A157" s="40" t="s">
        <v>223</v>
      </c>
      <c r="B157" s="41"/>
      <c r="C157" s="41"/>
      <c r="D157" s="42"/>
      <c r="E157" s="43"/>
      <c r="F157" s="35"/>
      <c r="G157" s="36" t="s">
        <v>224</v>
      </c>
      <c r="H157" s="37">
        <f>H158+H165</f>
        <v>11851</v>
      </c>
      <c r="I157" s="37">
        <f>I158+I165</f>
        <v>3380</v>
      </c>
      <c r="J157" s="37">
        <f>J158+J165</f>
        <v>3030</v>
      </c>
      <c r="K157" s="37">
        <f>K158+K165</f>
        <v>3012</v>
      </c>
      <c r="L157" s="38">
        <f>L158+L165</f>
        <v>2429</v>
      </c>
      <c r="O157" s="82"/>
      <c r="P157" s="82"/>
    </row>
    <row r="158" spans="1:16" s="44" customFormat="1" ht="11.25" customHeight="1">
      <c r="A158" s="46"/>
      <c r="B158" s="41"/>
      <c r="C158" s="41"/>
      <c r="D158" s="45" t="s">
        <v>20</v>
      </c>
      <c r="E158" s="43"/>
      <c r="F158" s="35"/>
      <c r="G158" s="39" t="s">
        <v>21</v>
      </c>
      <c r="H158" s="37">
        <f>SUM(H159:H164)</f>
        <v>11781</v>
      </c>
      <c r="I158" s="37">
        <f>SUM(I159:I164)</f>
        <v>3340</v>
      </c>
      <c r="J158" s="37">
        <f>SUM(J159:J164)</f>
        <v>3010</v>
      </c>
      <c r="K158" s="37">
        <f>SUM(K159:K164)</f>
        <v>3002</v>
      </c>
      <c r="L158" s="38">
        <f>SUM(L159:L164)</f>
        <v>2429</v>
      </c>
      <c r="O158" s="82"/>
      <c r="P158" s="82"/>
    </row>
    <row r="159" spans="1:16" s="44" customFormat="1" ht="22.5" customHeight="1">
      <c r="A159" s="46"/>
      <c r="B159" s="41"/>
      <c r="C159" s="41"/>
      <c r="D159" s="45" t="s">
        <v>22</v>
      </c>
      <c r="E159" s="43"/>
      <c r="F159" s="35"/>
      <c r="G159" s="36" t="s">
        <v>23</v>
      </c>
      <c r="H159" s="37">
        <f>H169+H272</f>
        <v>10198</v>
      </c>
      <c r="I159" s="37">
        <f>I169+I272</f>
        <v>2900</v>
      </c>
      <c r="J159" s="37">
        <f>J169+J272</f>
        <v>2600</v>
      </c>
      <c r="K159" s="37">
        <f>K169+K272</f>
        <v>2600</v>
      </c>
      <c r="L159" s="38">
        <f>L169+L272</f>
        <v>2098</v>
      </c>
      <c r="O159" s="82"/>
      <c r="P159" s="82"/>
    </row>
    <row r="160" spans="1:16" s="44" customFormat="1" ht="11.25" customHeight="1">
      <c r="A160" s="46"/>
      <c r="B160" s="41"/>
      <c r="C160" s="41"/>
      <c r="D160" s="45" t="s">
        <v>24</v>
      </c>
      <c r="E160" s="43"/>
      <c r="F160" s="35"/>
      <c r="G160" s="36" t="s">
        <v>25</v>
      </c>
      <c r="H160" s="37">
        <f>H194+H292</f>
        <v>1491</v>
      </c>
      <c r="I160" s="37">
        <f>I194+I292</f>
        <v>417</v>
      </c>
      <c r="J160" s="37">
        <f>J194+J292</f>
        <v>387</v>
      </c>
      <c r="K160" s="37">
        <f>K194+K292</f>
        <v>379</v>
      </c>
      <c r="L160" s="38">
        <f>L194+L292</f>
        <v>308</v>
      </c>
      <c r="O160" s="82"/>
      <c r="P160" s="82"/>
    </row>
    <row r="161" spans="1:16" s="44" customFormat="1" ht="22.5" customHeight="1" hidden="1">
      <c r="A161" s="40" t="s">
        <v>28</v>
      </c>
      <c r="B161" s="41"/>
      <c r="C161" s="41"/>
      <c r="D161" s="42"/>
      <c r="E161" s="43"/>
      <c r="F161" s="35"/>
      <c r="G161" s="36" t="s">
        <v>225</v>
      </c>
      <c r="H161" s="37">
        <f>H231</f>
        <v>0</v>
      </c>
      <c r="I161" s="37">
        <f>I231</f>
        <v>0</v>
      </c>
      <c r="J161" s="37">
        <f>J231</f>
        <v>0</v>
      </c>
      <c r="K161" s="37">
        <f>K231</f>
        <v>0</v>
      </c>
      <c r="L161" s="38">
        <f>L231</f>
        <v>0</v>
      </c>
      <c r="O161" s="82"/>
      <c r="P161" s="82"/>
    </row>
    <row r="162" spans="1:16" s="44" customFormat="1" ht="11.25" customHeight="1" hidden="1">
      <c r="A162" s="40" t="s">
        <v>30</v>
      </c>
      <c r="B162" s="41"/>
      <c r="C162" s="41"/>
      <c r="D162" s="42"/>
      <c r="E162" s="43"/>
      <c r="F162" s="35"/>
      <c r="G162" s="39" t="s">
        <v>31</v>
      </c>
      <c r="H162" s="37">
        <f>H238+H316</f>
        <v>0</v>
      </c>
      <c r="I162" s="37">
        <f>I238+I316</f>
        <v>0</v>
      </c>
      <c r="J162" s="37">
        <f>J238+J316</f>
        <v>0</v>
      </c>
      <c r="K162" s="37">
        <f>K238+K316</f>
        <v>0</v>
      </c>
      <c r="L162" s="38">
        <f>L238+L316</f>
        <v>0</v>
      </c>
      <c r="O162" s="82"/>
      <c r="P162" s="82"/>
    </row>
    <row r="163" spans="1:16" s="44" customFormat="1" ht="48.75" customHeight="1" hidden="1">
      <c r="A163" s="46"/>
      <c r="B163" s="41"/>
      <c r="C163" s="41"/>
      <c r="D163" s="45" t="s">
        <v>32</v>
      </c>
      <c r="E163" s="43"/>
      <c r="F163" s="35"/>
      <c r="G163" s="39" t="s">
        <v>33</v>
      </c>
      <c r="H163" s="37">
        <f>H246</f>
        <v>92</v>
      </c>
      <c r="I163" s="37">
        <f>I246</f>
        <v>23</v>
      </c>
      <c r="J163" s="37">
        <f>J246</f>
        <v>23</v>
      </c>
      <c r="K163" s="37">
        <f>K246</f>
        <v>23</v>
      </c>
      <c r="L163" s="38">
        <f>L246</f>
        <v>23</v>
      </c>
      <c r="O163" s="82"/>
      <c r="P163" s="82"/>
    </row>
    <row r="164" spans="1:16" s="44" customFormat="1" ht="11.25" customHeight="1" hidden="1">
      <c r="A164" s="40" t="s">
        <v>34</v>
      </c>
      <c r="B164" s="41"/>
      <c r="C164" s="41"/>
      <c r="D164" s="42"/>
      <c r="E164" s="43"/>
      <c r="F164" s="35"/>
      <c r="G164" s="39"/>
      <c r="H164" s="37">
        <f>H254</f>
        <v>0</v>
      </c>
      <c r="I164" s="37">
        <f>I254</f>
        <v>0</v>
      </c>
      <c r="J164" s="37">
        <f>J254</f>
        <v>0</v>
      </c>
      <c r="K164" s="37">
        <f>K254</f>
        <v>0</v>
      </c>
      <c r="L164" s="38">
        <f>L254</f>
        <v>0</v>
      </c>
      <c r="O164" s="82"/>
      <c r="P164" s="82"/>
    </row>
    <row r="165" spans="1:16" s="44" customFormat="1" ht="11.25" customHeight="1">
      <c r="A165" s="46"/>
      <c r="B165" s="41"/>
      <c r="C165" s="41"/>
      <c r="D165" s="45" t="s">
        <v>38</v>
      </c>
      <c r="E165" s="43"/>
      <c r="F165" s="35"/>
      <c r="G165" s="36" t="s">
        <v>39</v>
      </c>
      <c r="H165" s="37">
        <f>H166</f>
        <v>70</v>
      </c>
      <c r="I165" s="37">
        <f>I166</f>
        <v>40</v>
      </c>
      <c r="J165" s="37">
        <f>J166</f>
        <v>20</v>
      </c>
      <c r="K165" s="37">
        <f>K166</f>
        <v>10</v>
      </c>
      <c r="L165" s="38">
        <f>L166</f>
        <v>0</v>
      </c>
      <c r="O165" s="82"/>
      <c r="P165" s="82"/>
    </row>
    <row r="166" spans="1:16" s="44" customFormat="1" ht="22.5" customHeight="1">
      <c r="A166" s="46"/>
      <c r="B166" s="41"/>
      <c r="C166" s="41"/>
      <c r="D166" s="45" t="s">
        <v>40</v>
      </c>
      <c r="E166" s="43"/>
      <c r="F166" s="35"/>
      <c r="G166" s="36" t="s">
        <v>41</v>
      </c>
      <c r="H166" s="37">
        <f>H259</f>
        <v>70</v>
      </c>
      <c r="I166" s="37">
        <f>I259</f>
        <v>40</v>
      </c>
      <c r="J166" s="37">
        <f>J259</f>
        <v>20</v>
      </c>
      <c r="K166" s="37">
        <f>K259</f>
        <v>10</v>
      </c>
      <c r="L166" s="38">
        <f>L259</f>
        <v>0</v>
      </c>
      <c r="O166" s="82"/>
      <c r="P166" s="82"/>
    </row>
    <row r="167" spans="1:12" ht="21" customHeight="1">
      <c r="A167" s="40" t="s">
        <v>159</v>
      </c>
      <c r="B167" s="48"/>
      <c r="C167" s="48"/>
      <c r="D167" s="69"/>
      <c r="E167" s="49"/>
      <c r="F167" s="35"/>
      <c r="G167" s="36" t="s">
        <v>226</v>
      </c>
      <c r="H167" s="37">
        <f>H168+H259</f>
        <v>11851</v>
      </c>
      <c r="I167" s="37">
        <f>I168+I259</f>
        <v>3380</v>
      </c>
      <c r="J167" s="37">
        <f>J168+J259</f>
        <v>3030</v>
      </c>
      <c r="K167" s="37">
        <f>K168+K259</f>
        <v>3012</v>
      </c>
      <c r="L167" s="38">
        <f>L168+L259</f>
        <v>2429</v>
      </c>
    </row>
    <row r="168" spans="1:16" s="44" customFormat="1" ht="14.25" customHeight="1">
      <c r="A168" s="46"/>
      <c r="B168" s="41"/>
      <c r="C168" s="41"/>
      <c r="D168" s="33" t="s">
        <v>20</v>
      </c>
      <c r="E168" s="43"/>
      <c r="F168" s="35"/>
      <c r="G168" s="36" t="s">
        <v>21</v>
      </c>
      <c r="H168" s="37">
        <f>SUM(H169+H194+H246)</f>
        <v>11781</v>
      </c>
      <c r="I168" s="37">
        <f>I169+I194+I246</f>
        <v>3340</v>
      </c>
      <c r="J168" s="37">
        <f>J169+J194+J246</f>
        <v>3010</v>
      </c>
      <c r="K168" s="37">
        <f>K169+K194+K246</f>
        <v>3002</v>
      </c>
      <c r="L168" s="38">
        <f>L169+L194+L246</f>
        <v>2429</v>
      </c>
      <c r="O168" s="82"/>
      <c r="P168" s="82"/>
    </row>
    <row r="169" spans="1:16" s="44" customFormat="1" ht="27" customHeight="1">
      <c r="A169" s="46"/>
      <c r="B169" s="41"/>
      <c r="C169" s="41"/>
      <c r="D169" s="33" t="s">
        <v>22</v>
      </c>
      <c r="E169" s="43"/>
      <c r="F169" s="35"/>
      <c r="G169" s="36" t="s">
        <v>23</v>
      </c>
      <c r="H169" s="37">
        <f>H170+H184+H187</f>
        <v>10198</v>
      </c>
      <c r="I169" s="37">
        <f>I170+I184+I187</f>
        <v>2900</v>
      </c>
      <c r="J169" s="37">
        <f>J170+J184+J187</f>
        <v>2600</v>
      </c>
      <c r="K169" s="37">
        <f>K170+K184+K187</f>
        <v>2600</v>
      </c>
      <c r="L169" s="38">
        <f>L170+L184+L187</f>
        <v>2098</v>
      </c>
      <c r="O169" s="82"/>
      <c r="P169" s="82"/>
    </row>
    <row r="170" spans="1:16" s="44" customFormat="1" ht="11.25">
      <c r="A170" s="40"/>
      <c r="B170" s="41"/>
      <c r="C170" s="41"/>
      <c r="D170" s="42"/>
      <c r="E170" s="43" t="s">
        <v>20</v>
      </c>
      <c r="F170" s="35"/>
      <c r="G170" s="52" t="s">
        <v>48</v>
      </c>
      <c r="H170" s="37">
        <f>SUM(H171:H183)</f>
        <v>9705</v>
      </c>
      <c r="I170" s="37">
        <f>I171+I173+I178+I179+I183</f>
        <v>2678</v>
      </c>
      <c r="J170" s="37">
        <f>J171+J173+J178+J179+J183</f>
        <v>2489</v>
      </c>
      <c r="K170" s="37">
        <f>K171+K173+K178+K179+K183</f>
        <v>2460</v>
      </c>
      <c r="L170" s="157">
        <f>L171+L173+L178+L179+L183</f>
        <v>2078</v>
      </c>
      <c r="O170" s="82"/>
      <c r="P170" s="82"/>
    </row>
    <row r="171" spans="1:12" ht="11.25">
      <c r="A171" s="53"/>
      <c r="B171" s="48"/>
      <c r="C171" s="48"/>
      <c r="D171" s="69"/>
      <c r="E171" s="49"/>
      <c r="F171" s="54" t="s">
        <v>20</v>
      </c>
      <c r="G171" s="55" t="s">
        <v>50</v>
      </c>
      <c r="H171" s="56">
        <f>I171+J171+K171+L171</f>
        <v>9316</v>
      </c>
      <c r="I171" s="56">
        <v>2558</v>
      </c>
      <c r="J171" s="56">
        <v>2381</v>
      </c>
      <c r="K171" s="56">
        <v>2354</v>
      </c>
      <c r="L171" s="155">
        <v>2023</v>
      </c>
    </row>
    <row r="172" spans="1:12" ht="11.25" customHeight="1" hidden="1">
      <c r="A172" s="53"/>
      <c r="B172" s="48"/>
      <c r="C172" s="48"/>
      <c r="D172" s="69"/>
      <c r="E172" s="49"/>
      <c r="F172" s="54"/>
      <c r="G172" s="55" t="s">
        <v>52</v>
      </c>
      <c r="H172" s="56">
        <v>0</v>
      </c>
      <c r="I172" s="56"/>
      <c r="J172" s="56"/>
      <c r="K172" s="56"/>
      <c r="L172" s="155"/>
    </row>
    <row r="173" spans="1:12" ht="11.25">
      <c r="A173" s="53"/>
      <c r="B173" s="48"/>
      <c r="C173" s="48"/>
      <c r="D173" s="69"/>
      <c r="E173" s="49"/>
      <c r="F173" s="54" t="s">
        <v>227</v>
      </c>
      <c r="G173" s="55" t="s">
        <v>54</v>
      </c>
      <c r="H173" s="56">
        <f>I173+J173+K173+L173</f>
        <v>325</v>
      </c>
      <c r="I173" s="56">
        <v>95</v>
      </c>
      <c r="J173" s="56">
        <v>95</v>
      </c>
      <c r="K173" s="56">
        <v>95</v>
      </c>
      <c r="L173" s="155">
        <v>40</v>
      </c>
    </row>
    <row r="174" spans="1:12" ht="11.25" customHeight="1" hidden="1">
      <c r="A174" s="53"/>
      <c r="B174" s="48"/>
      <c r="C174" s="48"/>
      <c r="D174" s="69"/>
      <c r="E174" s="49"/>
      <c r="F174" s="54"/>
      <c r="G174" s="55" t="s">
        <v>56</v>
      </c>
      <c r="H174" s="56">
        <v>0</v>
      </c>
      <c r="I174" s="56"/>
      <c r="J174" s="56"/>
      <c r="K174" s="56"/>
      <c r="L174" s="155"/>
    </row>
    <row r="175" spans="1:12" ht="11.25" customHeight="1" hidden="1">
      <c r="A175" s="53"/>
      <c r="B175" s="48"/>
      <c r="C175" s="48"/>
      <c r="D175" s="69"/>
      <c r="E175" s="49"/>
      <c r="F175" s="54"/>
      <c r="G175" s="55" t="s">
        <v>58</v>
      </c>
      <c r="H175" s="56">
        <v>0</v>
      </c>
      <c r="I175" s="56"/>
      <c r="J175" s="56"/>
      <c r="K175" s="56"/>
      <c r="L175" s="155"/>
    </row>
    <row r="176" spans="1:12" ht="11.25" customHeight="1" hidden="1">
      <c r="A176" s="53"/>
      <c r="B176" s="48"/>
      <c r="C176" s="48"/>
      <c r="D176" s="69"/>
      <c r="E176" s="49"/>
      <c r="F176" s="54"/>
      <c r="G176" s="55" t="s">
        <v>60</v>
      </c>
      <c r="H176" s="56">
        <v>0</v>
      </c>
      <c r="I176" s="56"/>
      <c r="J176" s="56"/>
      <c r="K176" s="56"/>
      <c r="L176" s="155"/>
    </row>
    <row r="177" spans="1:12" ht="11.25" customHeight="1" hidden="1">
      <c r="A177" s="53"/>
      <c r="B177" s="48"/>
      <c r="C177" s="48"/>
      <c r="D177" s="69"/>
      <c r="E177" s="49"/>
      <c r="F177" s="54"/>
      <c r="G177" s="58" t="s">
        <v>62</v>
      </c>
      <c r="H177" s="56">
        <v>0</v>
      </c>
      <c r="I177" s="56"/>
      <c r="J177" s="56"/>
      <c r="K177" s="56"/>
      <c r="L177" s="155"/>
    </row>
    <row r="178" spans="1:12" ht="21.75" customHeight="1">
      <c r="A178" s="53"/>
      <c r="B178" s="48"/>
      <c r="C178" s="48"/>
      <c r="D178" s="69"/>
      <c r="E178" s="49"/>
      <c r="F178" s="54" t="s">
        <v>228</v>
      </c>
      <c r="G178" s="55" t="s">
        <v>64</v>
      </c>
      <c r="H178" s="56">
        <f>I178+J178+K178+L178</f>
        <v>1</v>
      </c>
      <c r="I178" s="56">
        <v>1</v>
      </c>
      <c r="J178" s="56">
        <v>0</v>
      </c>
      <c r="K178" s="56">
        <v>0</v>
      </c>
      <c r="L178" s="155">
        <v>0</v>
      </c>
    </row>
    <row r="179" spans="1:12" ht="11.25">
      <c r="A179" s="53"/>
      <c r="B179" s="48"/>
      <c r="C179" s="48"/>
      <c r="D179" s="69"/>
      <c r="E179" s="49"/>
      <c r="F179" s="54" t="s">
        <v>229</v>
      </c>
      <c r="G179" s="55" t="s">
        <v>66</v>
      </c>
      <c r="H179" s="56">
        <f>I179+J179+K179+L179</f>
        <v>5</v>
      </c>
      <c r="I179" s="56">
        <v>1</v>
      </c>
      <c r="J179" s="56">
        <v>3</v>
      </c>
      <c r="K179" s="56">
        <v>1</v>
      </c>
      <c r="L179" s="155">
        <v>0</v>
      </c>
    </row>
    <row r="180" spans="1:12" ht="22.5" customHeight="1" hidden="1">
      <c r="A180" s="53"/>
      <c r="B180" s="48"/>
      <c r="C180" s="48"/>
      <c r="D180" s="69"/>
      <c r="E180" s="49"/>
      <c r="F180" s="54"/>
      <c r="G180" s="55" t="s">
        <v>68</v>
      </c>
      <c r="H180" s="56"/>
      <c r="I180" s="56"/>
      <c r="J180" s="56"/>
      <c r="K180" s="56"/>
      <c r="L180" s="155"/>
    </row>
    <row r="181" spans="1:12" ht="22.5" customHeight="1" hidden="1">
      <c r="A181" s="53"/>
      <c r="B181" s="48"/>
      <c r="C181" s="48"/>
      <c r="D181" s="69"/>
      <c r="E181" s="49"/>
      <c r="F181" s="54"/>
      <c r="G181" s="55" t="s">
        <v>70</v>
      </c>
      <c r="H181" s="56"/>
      <c r="I181" s="56"/>
      <c r="J181" s="56"/>
      <c r="K181" s="56"/>
      <c r="L181" s="155"/>
    </row>
    <row r="182" spans="1:12" ht="10.5" customHeight="1" hidden="1">
      <c r="A182" s="53"/>
      <c r="B182" s="48"/>
      <c r="C182" s="48"/>
      <c r="D182" s="69"/>
      <c r="E182" s="49"/>
      <c r="F182" s="54"/>
      <c r="G182" s="55" t="s">
        <v>72</v>
      </c>
      <c r="H182" s="56"/>
      <c r="I182" s="56"/>
      <c r="J182" s="56"/>
      <c r="K182" s="56"/>
      <c r="L182" s="155"/>
    </row>
    <row r="183" spans="1:12" ht="11.25">
      <c r="A183" s="53"/>
      <c r="B183" s="48"/>
      <c r="C183" s="48"/>
      <c r="D183" s="69"/>
      <c r="E183" s="49"/>
      <c r="F183" s="54" t="s">
        <v>26</v>
      </c>
      <c r="G183" s="55" t="s">
        <v>74</v>
      </c>
      <c r="H183" s="56">
        <f>I183+J183+K183+L183</f>
        <v>58</v>
      </c>
      <c r="I183" s="56">
        <v>23</v>
      </c>
      <c r="J183" s="56">
        <v>10</v>
      </c>
      <c r="K183" s="56">
        <v>10</v>
      </c>
      <c r="L183" s="155">
        <v>15</v>
      </c>
    </row>
    <row r="184" spans="1:16" s="44" customFormat="1" ht="11.25" customHeight="1">
      <c r="A184" s="40"/>
      <c r="B184" s="41"/>
      <c r="C184" s="41"/>
      <c r="D184" s="42"/>
      <c r="E184" s="43" t="s">
        <v>231</v>
      </c>
      <c r="F184" s="35"/>
      <c r="G184" s="52" t="s">
        <v>76</v>
      </c>
      <c r="H184" s="37">
        <f>H185+H186</f>
        <v>130</v>
      </c>
      <c r="I184" s="37">
        <f>I185+I186</f>
        <v>0</v>
      </c>
      <c r="J184" s="37">
        <f>J185+J186</f>
        <v>50</v>
      </c>
      <c r="K184" s="37">
        <f>K185+K186</f>
        <v>80</v>
      </c>
      <c r="L184" s="157">
        <f>L185+L186</f>
        <v>0</v>
      </c>
      <c r="O184" s="82"/>
      <c r="P184" s="82"/>
    </row>
    <row r="185" spans="1:12" ht="22.5" customHeight="1" hidden="1">
      <c r="A185" s="53" t="s">
        <v>77</v>
      </c>
      <c r="B185" s="48"/>
      <c r="C185" s="48"/>
      <c r="D185" s="69"/>
      <c r="E185" s="49"/>
      <c r="F185" s="54"/>
      <c r="G185" s="55" t="s">
        <v>78</v>
      </c>
      <c r="H185" s="56"/>
      <c r="I185" s="56"/>
      <c r="J185" s="56"/>
      <c r="K185" s="56"/>
      <c r="L185" s="155">
        <f>H185-I185-J185-K185</f>
        <v>0</v>
      </c>
    </row>
    <row r="186" spans="1:12" ht="11.25" customHeight="1">
      <c r="A186" s="53"/>
      <c r="B186" s="48"/>
      <c r="C186" s="48"/>
      <c r="D186" s="69"/>
      <c r="E186" s="49"/>
      <c r="F186" s="150" t="s">
        <v>227</v>
      </c>
      <c r="G186" s="152" t="s">
        <v>252</v>
      </c>
      <c r="H186" s="56">
        <f>I186+J186+K186+L186</f>
        <v>130</v>
      </c>
      <c r="I186" s="56"/>
      <c r="J186" s="56">
        <v>50</v>
      </c>
      <c r="K186" s="56">
        <v>80</v>
      </c>
      <c r="L186" s="155">
        <v>0</v>
      </c>
    </row>
    <row r="187" spans="1:16" s="44" customFormat="1" ht="16.5" customHeight="1">
      <c r="A187" s="40"/>
      <c r="B187" s="41"/>
      <c r="C187" s="41"/>
      <c r="D187" s="42"/>
      <c r="E187" s="43" t="s">
        <v>230</v>
      </c>
      <c r="F187" s="35"/>
      <c r="G187" s="52" t="s">
        <v>81</v>
      </c>
      <c r="H187" s="37">
        <f>SUM(H188:H193)</f>
        <v>363</v>
      </c>
      <c r="I187" s="37">
        <f>SUM(I188:I193)</f>
        <v>222</v>
      </c>
      <c r="J187" s="37">
        <f>SUM(J188:J193)</f>
        <v>61</v>
      </c>
      <c r="K187" s="37">
        <f>SUM(K188:K193)</f>
        <v>60</v>
      </c>
      <c r="L187" s="157">
        <f>SUM(L188:L193)</f>
        <v>20</v>
      </c>
      <c r="O187" s="82"/>
      <c r="P187" s="82"/>
    </row>
    <row r="188" spans="1:12" ht="24" customHeight="1">
      <c r="A188" s="53"/>
      <c r="B188" s="48"/>
      <c r="C188" s="48"/>
      <c r="D188" s="69"/>
      <c r="E188" s="49"/>
      <c r="F188" s="54" t="s">
        <v>20</v>
      </c>
      <c r="G188" s="55" t="s">
        <v>83</v>
      </c>
      <c r="H188" s="56">
        <f aca="true" t="shared" si="20" ref="H188:H193">I188+J188+K188+L188</f>
        <v>130</v>
      </c>
      <c r="I188" s="56">
        <v>130</v>
      </c>
      <c r="J188" s="56">
        <v>0</v>
      </c>
      <c r="K188" s="56">
        <v>0</v>
      </c>
      <c r="L188" s="155">
        <v>0</v>
      </c>
    </row>
    <row r="189" spans="1:12" ht="12.75" customHeight="1">
      <c r="A189" s="53"/>
      <c r="B189" s="48"/>
      <c r="C189" s="48"/>
      <c r="D189" s="69"/>
      <c r="E189" s="49"/>
      <c r="F189" s="54" t="s">
        <v>231</v>
      </c>
      <c r="G189" s="55" t="s">
        <v>85</v>
      </c>
      <c r="H189" s="56">
        <f t="shared" si="20"/>
        <v>4</v>
      </c>
      <c r="I189" s="56">
        <v>4</v>
      </c>
      <c r="J189" s="56">
        <v>0</v>
      </c>
      <c r="K189" s="56">
        <v>0</v>
      </c>
      <c r="L189" s="155">
        <v>0</v>
      </c>
    </row>
    <row r="190" spans="1:12" ht="20.25" customHeight="1">
      <c r="A190" s="53"/>
      <c r="B190" s="48"/>
      <c r="C190" s="48"/>
      <c r="D190" s="69"/>
      <c r="E190" s="49"/>
      <c r="F190" s="54" t="s">
        <v>230</v>
      </c>
      <c r="G190" s="55" t="s">
        <v>87</v>
      </c>
      <c r="H190" s="56">
        <f t="shared" si="20"/>
        <v>36</v>
      </c>
      <c r="I190" s="56">
        <v>36</v>
      </c>
      <c r="J190" s="56">
        <v>0</v>
      </c>
      <c r="K190" s="56">
        <v>0</v>
      </c>
      <c r="L190" s="155">
        <v>0</v>
      </c>
    </row>
    <row r="191" spans="1:13" ht="39.75" customHeight="1">
      <c r="A191" s="53"/>
      <c r="B191" s="48"/>
      <c r="C191" s="48"/>
      <c r="D191" s="69"/>
      <c r="E191" s="49"/>
      <c r="F191" s="54" t="s">
        <v>232</v>
      </c>
      <c r="G191" s="59" t="s">
        <v>89</v>
      </c>
      <c r="H191" s="56">
        <f t="shared" si="20"/>
        <v>2</v>
      </c>
      <c r="I191" s="56">
        <v>1</v>
      </c>
      <c r="J191" s="56">
        <v>1</v>
      </c>
      <c r="K191" s="56">
        <v>0</v>
      </c>
      <c r="L191" s="155">
        <v>0</v>
      </c>
      <c r="M191" s="70"/>
    </row>
    <row r="192" spans="1:13" ht="25.5" customHeight="1">
      <c r="A192" s="53"/>
      <c r="B192" s="48"/>
      <c r="C192" s="48"/>
      <c r="D192" s="69"/>
      <c r="E192" s="49"/>
      <c r="F192" s="54" t="s">
        <v>227</v>
      </c>
      <c r="G192" s="59" t="s">
        <v>91</v>
      </c>
      <c r="H192" s="56">
        <f t="shared" si="20"/>
        <v>1</v>
      </c>
      <c r="I192" s="56">
        <v>1</v>
      </c>
      <c r="J192" s="56">
        <v>0</v>
      </c>
      <c r="K192" s="56">
        <v>0</v>
      </c>
      <c r="L192" s="155">
        <v>0</v>
      </c>
      <c r="M192" s="70"/>
    </row>
    <row r="193" spans="1:13" ht="25.5" customHeight="1">
      <c r="A193" s="53"/>
      <c r="B193" s="48"/>
      <c r="C193" s="48"/>
      <c r="D193" s="69"/>
      <c r="E193" s="49"/>
      <c r="F193" s="150" t="s">
        <v>246</v>
      </c>
      <c r="G193" s="151" t="s">
        <v>247</v>
      </c>
      <c r="H193" s="56">
        <f t="shared" si="20"/>
        <v>190</v>
      </c>
      <c r="I193" s="56">
        <v>50</v>
      </c>
      <c r="J193" s="56">
        <v>60</v>
      </c>
      <c r="K193" s="56">
        <v>60</v>
      </c>
      <c r="L193" s="155">
        <v>20</v>
      </c>
      <c r="M193" s="70"/>
    </row>
    <row r="194" spans="1:16" s="44" customFormat="1" ht="18.75" customHeight="1">
      <c r="A194" s="46"/>
      <c r="B194" s="41"/>
      <c r="C194" s="41"/>
      <c r="D194" s="33" t="s">
        <v>24</v>
      </c>
      <c r="E194" s="43"/>
      <c r="F194" s="35"/>
      <c r="G194" s="36" t="s">
        <v>25</v>
      </c>
      <c r="H194" s="37">
        <f>H195+H206+H210+H213+H217+H219+H220+H223</f>
        <v>1491</v>
      </c>
      <c r="I194" s="37">
        <f>I195+I206+I210+I213+I217+I219+I220+I223</f>
        <v>417</v>
      </c>
      <c r="J194" s="37">
        <f>J195+J206+J210+J213+J217+J219+J220+J223</f>
        <v>387</v>
      </c>
      <c r="K194" s="37">
        <f>K195+K206+K210+K213+K217+K219+K220+K223</f>
        <v>379</v>
      </c>
      <c r="L194" s="157">
        <f>L195+L206+L210+L213+L217+L219+L220+L223</f>
        <v>308</v>
      </c>
      <c r="M194" s="71"/>
      <c r="O194" s="82"/>
      <c r="P194" s="82"/>
    </row>
    <row r="195" spans="1:16" s="44" customFormat="1" ht="15" customHeight="1">
      <c r="A195" s="40"/>
      <c r="B195" s="41"/>
      <c r="C195" s="41"/>
      <c r="D195" s="42"/>
      <c r="E195" s="43" t="s">
        <v>20</v>
      </c>
      <c r="F195" s="35"/>
      <c r="G195" s="39" t="s">
        <v>92</v>
      </c>
      <c r="H195" s="37">
        <f>H196+H197+H198+H199+H200+H201+H203+H204+H205</f>
        <v>1168</v>
      </c>
      <c r="I195" s="37">
        <f>I196+I197+I198+I199+I200+I201+I203+I204+I205</f>
        <v>315</v>
      </c>
      <c r="J195" s="37">
        <f>J196+J197+J198+J199+J200+J201+J203+J204+J205</f>
        <v>304</v>
      </c>
      <c r="K195" s="37">
        <f>K196+K197+K198+K199+K200+K201+K203+K204+K205</f>
        <v>321</v>
      </c>
      <c r="L195" s="157">
        <f>L196+L197+L198+L199+L200+L201+L203+L204+L205</f>
        <v>228</v>
      </c>
      <c r="M195" s="71"/>
      <c r="O195" s="82"/>
      <c r="P195" s="82"/>
    </row>
    <row r="196" spans="1:13" ht="12.75" customHeight="1">
      <c r="A196" s="53"/>
      <c r="B196" s="48"/>
      <c r="C196" s="48"/>
      <c r="D196" s="69"/>
      <c r="E196" s="49"/>
      <c r="F196" s="54" t="s">
        <v>20</v>
      </c>
      <c r="G196" s="59" t="s">
        <v>94</v>
      </c>
      <c r="H196" s="56">
        <f aca="true" t="shared" si="21" ref="H196:H205">I196+J196+K196+L196</f>
        <v>61</v>
      </c>
      <c r="I196" s="56">
        <v>10</v>
      </c>
      <c r="J196" s="56">
        <v>16</v>
      </c>
      <c r="K196" s="56">
        <v>25</v>
      </c>
      <c r="L196" s="57">
        <v>10</v>
      </c>
      <c r="M196" s="71"/>
    </row>
    <row r="197" spans="1:13" ht="14.25" customHeight="1">
      <c r="A197" s="53"/>
      <c r="B197" s="48"/>
      <c r="C197" s="48"/>
      <c r="D197" s="69"/>
      <c r="E197" s="49"/>
      <c r="F197" s="54" t="s">
        <v>231</v>
      </c>
      <c r="G197" s="59" t="s">
        <v>96</v>
      </c>
      <c r="H197" s="56">
        <f t="shared" si="21"/>
        <v>15</v>
      </c>
      <c r="I197" s="56">
        <v>2</v>
      </c>
      <c r="J197" s="56">
        <v>2</v>
      </c>
      <c r="K197" s="154">
        <v>10</v>
      </c>
      <c r="L197" s="57">
        <v>1</v>
      </c>
      <c r="M197" s="71"/>
    </row>
    <row r="198" spans="1:13" ht="15" customHeight="1">
      <c r="A198" s="53"/>
      <c r="B198" s="48"/>
      <c r="C198" s="48"/>
      <c r="D198" s="69"/>
      <c r="E198" s="49"/>
      <c r="F198" s="54" t="s">
        <v>230</v>
      </c>
      <c r="G198" s="59" t="s">
        <v>98</v>
      </c>
      <c r="H198" s="56">
        <f t="shared" si="21"/>
        <v>159</v>
      </c>
      <c r="I198" s="72">
        <v>65</v>
      </c>
      <c r="J198" s="56">
        <v>72</v>
      </c>
      <c r="K198" s="154">
        <v>1</v>
      </c>
      <c r="L198" s="57">
        <v>21</v>
      </c>
      <c r="M198" s="71"/>
    </row>
    <row r="199" spans="1:13" ht="11.25">
      <c r="A199" s="53"/>
      <c r="B199" s="48"/>
      <c r="C199" s="48"/>
      <c r="D199" s="69"/>
      <c r="E199" s="49"/>
      <c r="F199" s="54" t="s">
        <v>232</v>
      </c>
      <c r="G199" s="59" t="s">
        <v>100</v>
      </c>
      <c r="H199" s="56">
        <f t="shared" si="21"/>
        <v>13</v>
      </c>
      <c r="I199" s="154">
        <v>5</v>
      </c>
      <c r="J199" s="154">
        <v>3</v>
      </c>
      <c r="K199" s="154">
        <v>3</v>
      </c>
      <c r="L199" s="155">
        <v>2</v>
      </c>
      <c r="M199" s="71"/>
    </row>
    <row r="200" spans="1:13" ht="11.25">
      <c r="A200" s="53"/>
      <c r="B200" s="48"/>
      <c r="C200" s="48"/>
      <c r="D200" s="69"/>
      <c r="E200" s="49"/>
      <c r="F200" s="54" t="s">
        <v>233</v>
      </c>
      <c r="G200" s="59" t="s">
        <v>102</v>
      </c>
      <c r="H200" s="56">
        <f t="shared" si="21"/>
        <v>10</v>
      </c>
      <c r="I200" s="154">
        <v>2</v>
      </c>
      <c r="J200" s="154">
        <v>3</v>
      </c>
      <c r="K200" s="154">
        <v>1</v>
      </c>
      <c r="L200" s="155">
        <v>4</v>
      </c>
      <c r="M200" s="71"/>
    </row>
    <row r="201" spans="1:13" ht="11.25">
      <c r="A201" s="53"/>
      <c r="B201" s="48"/>
      <c r="C201" s="48"/>
      <c r="D201" s="69"/>
      <c r="E201" s="49"/>
      <c r="F201" s="54" t="s">
        <v>227</v>
      </c>
      <c r="G201" s="59" t="s">
        <v>104</v>
      </c>
      <c r="H201" s="56">
        <f t="shared" si="21"/>
        <v>31</v>
      </c>
      <c r="I201" s="154">
        <v>7</v>
      </c>
      <c r="J201" s="154">
        <v>5</v>
      </c>
      <c r="K201" s="154">
        <v>7</v>
      </c>
      <c r="L201" s="155">
        <v>12</v>
      </c>
      <c r="M201" s="71"/>
    </row>
    <row r="202" spans="1:13" ht="11.25" customHeight="1" hidden="1">
      <c r="A202" s="53"/>
      <c r="B202" s="48"/>
      <c r="C202" s="48"/>
      <c r="D202" s="69"/>
      <c r="E202" s="49"/>
      <c r="F202" s="54"/>
      <c r="G202" s="59" t="s">
        <v>106</v>
      </c>
      <c r="H202" s="56">
        <f t="shared" si="21"/>
        <v>0</v>
      </c>
      <c r="I202" s="154"/>
      <c r="J202" s="154"/>
      <c r="K202" s="154"/>
      <c r="L202" s="155"/>
      <c r="M202" s="71"/>
    </row>
    <row r="203" spans="1:13" ht="21.75" customHeight="1">
      <c r="A203" s="53"/>
      <c r="B203" s="48"/>
      <c r="C203" s="48"/>
      <c r="D203" s="69"/>
      <c r="E203" s="49"/>
      <c r="F203" s="54" t="s">
        <v>234</v>
      </c>
      <c r="G203" s="59" t="s">
        <v>108</v>
      </c>
      <c r="H203" s="56">
        <f t="shared" si="21"/>
        <v>175</v>
      </c>
      <c r="I203" s="154">
        <v>49</v>
      </c>
      <c r="J203" s="154">
        <v>54</v>
      </c>
      <c r="K203" s="154">
        <v>46</v>
      </c>
      <c r="L203" s="155">
        <v>26</v>
      </c>
      <c r="M203" s="71"/>
    </row>
    <row r="204" spans="1:13" ht="22.5" customHeight="1">
      <c r="A204" s="53"/>
      <c r="B204" s="48"/>
      <c r="C204" s="48"/>
      <c r="D204" s="69"/>
      <c r="E204" s="49"/>
      <c r="F204" s="54" t="s">
        <v>235</v>
      </c>
      <c r="G204" s="59" t="s">
        <v>110</v>
      </c>
      <c r="H204" s="56">
        <f t="shared" si="21"/>
        <v>101</v>
      </c>
      <c r="I204" s="154">
        <v>28</v>
      </c>
      <c r="J204" s="154">
        <v>29</v>
      </c>
      <c r="K204" s="154">
        <v>31</v>
      </c>
      <c r="L204" s="155">
        <v>13</v>
      </c>
      <c r="M204" s="71"/>
    </row>
    <row r="205" spans="1:13" ht="21.75" customHeight="1">
      <c r="A205" s="53"/>
      <c r="B205" s="48"/>
      <c r="C205" s="48"/>
      <c r="D205" s="69"/>
      <c r="E205" s="49"/>
      <c r="F205" s="54" t="s">
        <v>26</v>
      </c>
      <c r="G205" s="59" t="s">
        <v>112</v>
      </c>
      <c r="H205" s="56">
        <f t="shared" si="21"/>
        <v>603</v>
      </c>
      <c r="I205" s="154">
        <v>147</v>
      </c>
      <c r="J205" s="154">
        <v>120</v>
      </c>
      <c r="K205" s="154">
        <v>197</v>
      </c>
      <c r="L205" s="155">
        <v>139</v>
      </c>
      <c r="M205" s="71"/>
    </row>
    <row r="206" spans="1:16" s="44" customFormat="1" ht="11.25">
      <c r="A206" s="40"/>
      <c r="B206" s="41"/>
      <c r="C206" s="41"/>
      <c r="D206" s="42"/>
      <c r="E206" s="43" t="s">
        <v>231</v>
      </c>
      <c r="F206" s="35"/>
      <c r="G206" s="39" t="s">
        <v>113</v>
      </c>
      <c r="H206" s="156">
        <f>I206+J206+K206+L206</f>
        <v>2</v>
      </c>
      <c r="I206" s="156">
        <v>2</v>
      </c>
      <c r="J206" s="156"/>
      <c r="K206" s="156"/>
      <c r="L206" s="157"/>
      <c r="M206" s="71"/>
      <c r="O206" s="82"/>
      <c r="P206" s="82"/>
    </row>
    <row r="207" spans="1:16" s="44" customFormat="1" ht="22.5" customHeight="1" hidden="1">
      <c r="A207" s="40" t="s">
        <v>114</v>
      </c>
      <c r="B207" s="41"/>
      <c r="C207" s="41"/>
      <c r="D207" s="42"/>
      <c r="E207" s="43"/>
      <c r="F207" s="35"/>
      <c r="G207" s="39" t="s">
        <v>115</v>
      </c>
      <c r="H207" s="156">
        <v>0</v>
      </c>
      <c r="I207" s="156">
        <f>I208+I209</f>
        <v>0</v>
      </c>
      <c r="J207" s="156">
        <f>J208+J209</f>
        <v>0</v>
      </c>
      <c r="K207" s="156">
        <f>K208+K209</f>
        <v>0</v>
      </c>
      <c r="L207" s="157">
        <f>L208+L209</f>
        <v>0</v>
      </c>
      <c r="M207" s="71"/>
      <c r="O207" s="82"/>
      <c r="P207" s="82"/>
    </row>
    <row r="208" spans="1:13" ht="11.25" customHeight="1" hidden="1">
      <c r="A208" s="53" t="s">
        <v>116</v>
      </c>
      <c r="B208" s="48"/>
      <c r="C208" s="48"/>
      <c r="D208" s="69"/>
      <c r="E208" s="49"/>
      <c r="F208" s="54"/>
      <c r="G208" s="59" t="s">
        <v>115</v>
      </c>
      <c r="H208" s="156">
        <v>0</v>
      </c>
      <c r="I208" s="156"/>
      <c r="J208" s="156"/>
      <c r="K208" s="156"/>
      <c r="L208" s="157">
        <f>H208-I208-J208-K208</f>
        <v>0</v>
      </c>
      <c r="M208" s="71"/>
    </row>
    <row r="209" spans="1:13" ht="11.25" customHeight="1" hidden="1">
      <c r="A209" s="53" t="s">
        <v>117</v>
      </c>
      <c r="B209" s="48"/>
      <c r="C209" s="48"/>
      <c r="D209" s="69"/>
      <c r="E209" s="49"/>
      <c r="F209" s="54"/>
      <c r="G209" s="59" t="s">
        <v>118</v>
      </c>
      <c r="H209" s="156">
        <v>0</v>
      </c>
      <c r="I209" s="156"/>
      <c r="J209" s="156"/>
      <c r="K209" s="156"/>
      <c r="L209" s="157">
        <f>H209-I209-J209-K209</f>
        <v>0</v>
      </c>
      <c r="M209" s="71"/>
    </row>
    <row r="210" spans="1:16" s="44" customFormat="1" ht="21" customHeight="1">
      <c r="A210" s="40"/>
      <c r="B210" s="41"/>
      <c r="C210" s="41"/>
      <c r="D210" s="42"/>
      <c r="E210" s="43" t="s">
        <v>233</v>
      </c>
      <c r="F210" s="35"/>
      <c r="G210" s="39" t="s">
        <v>119</v>
      </c>
      <c r="H210" s="156">
        <f>H212</f>
        <v>14</v>
      </c>
      <c r="I210" s="156">
        <f>I211+I212</f>
        <v>11</v>
      </c>
      <c r="J210" s="156">
        <f>J211+J212</f>
        <v>0</v>
      </c>
      <c r="K210" s="156">
        <f>K211+K212</f>
        <v>0</v>
      </c>
      <c r="L210" s="157">
        <f>L212</f>
        <v>3</v>
      </c>
      <c r="M210" s="71"/>
      <c r="O210" s="82"/>
      <c r="P210" s="82"/>
    </row>
    <row r="211" spans="1:13" ht="21" customHeight="1" hidden="1">
      <c r="A211" s="53"/>
      <c r="B211" s="48"/>
      <c r="C211" s="48"/>
      <c r="D211" s="69"/>
      <c r="E211" s="49"/>
      <c r="F211" s="54"/>
      <c r="G211" s="59" t="s">
        <v>121</v>
      </c>
      <c r="H211" s="154">
        <v>0</v>
      </c>
      <c r="I211" s="154"/>
      <c r="J211" s="154"/>
      <c r="K211" s="154"/>
      <c r="L211" s="155">
        <f>H211-I211-J211-K211</f>
        <v>0</v>
      </c>
      <c r="M211" s="71"/>
    </row>
    <row r="212" spans="1:13" ht="11.25">
      <c r="A212" s="53"/>
      <c r="B212" s="48"/>
      <c r="C212" s="48"/>
      <c r="D212" s="69"/>
      <c r="E212" s="49"/>
      <c r="F212" s="54" t="s">
        <v>26</v>
      </c>
      <c r="G212" s="59" t="s">
        <v>123</v>
      </c>
      <c r="H212" s="154">
        <f>I212+J212+K212+L212</f>
        <v>14</v>
      </c>
      <c r="I212" s="154">
        <v>11</v>
      </c>
      <c r="J212" s="154">
        <v>0</v>
      </c>
      <c r="K212" s="154">
        <v>0</v>
      </c>
      <c r="L212" s="155">
        <v>3</v>
      </c>
      <c r="M212" s="71"/>
    </row>
    <row r="213" spans="1:16" s="44" customFormat="1" ht="11.25">
      <c r="A213" s="40"/>
      <c r="B213" s="41"/>
      <c r="C213" s="41"/>
      <c r="D213" s="42"/>
      <c r="E213" s="43" t="s">
        <v>227</v>
      </c>
      <c r="F213" s="35"/>
      <c r="G213" s="39" t="s">
        <v>124</v>
      </c>
      <c r="H213" s="156">
        <f>H214+H215</f>
        <v>30</v>
      </c>
      <c r="I213" s="156">
        <f>I214+I215</f>
        <v>6</v>
      </c>
      <c r="J213" s="156">
        <f>J214+J215</f>
        <v>11</v>
      </c>
      <c r="K213" s="156">
        <f>K214+K215</f>
        <v>2</v>
      </c>
      <c r="L213" s="157">
        <f>L214+L215</f>
        <v>11</v>
      </c>
      <c r="M213" s="71"/>
      <c r="O213" s="82"/>
      <c r="P213" s="82"/>
    </row>
    <row r="214" spans="1:13" ht="22.5">
      <c r="A214" s="53"/>
      <c r="B214" s="48"/>
      <c r="C214" s="48"/>
      <c r="D214" s="69"/>
      <c r="E214" s="49"/>
      <c r="F214" s="54" t="s">
        <v>20</v>
      </c>
      <c r="G214" s="59" t="s">
        <v>126</v>
      </c>
      <c r="H214" s="156">
        <f>I214+J214+K214+L214</f>
        <v>2</v>
      </c>
      <c r="I214" s="154">
        <v>2</v>
      </c>
      <c r="J214" s="154">
        <v>0</v>
      </c>
      <c r="K214" s="154">
        <v>0</v>
      </c>
      <c r="L214" s="155">
        <v>0</v>
      </c>
      <c r="M214" s="71"/>
    </row>
    <row r="215" spans="1:13" ht="11.25">
      <c r="A215" s="53"/>
      <c r="B215" s="48"/>
      <c r="C215" s="48"/>
      <c r="D215" s="69"/>
      <c r="E215" s="49"/>
      <c r="F215" s="54" t="s">
        <v>231</v>
      </c>
      <c r="G215" s="59" t="s">
        <v>128</v>
      </c>
      <c r="H215" s="156">
        <f>I215+J215+K215+L215</f>
        <v>28</v>
      </c>
      <c r="I215" s="154">
        <v>4</v>
      </c>
      <c r="J215" s="154">
        <v>11</v>
      </c>
      <c r="K215" s="154">
        <v>2</v>
      </c>
      <c r="L215" s="155">
        <v>11</v>
      </c>
      <c r="M215" s="71"/>
    </row>
    <row r="216" spans="1:16" s="44" customFormat="1" ht="11.25" customHeight="1" hidden="1">
      <c r="A216" s="40" t="s">
        <v>129</v>
      </c>
      <c r="B216" s="41"/>
      <c r="C216" s="41"/>
      <c r="D216" s="42"/>
      <c r="E216" s="43"/>
      <c r="F216" s="35"/>
      <c r="G216" s="39" t="s">
        <v>130</v>
      </c>
      <c r="H216" s="154">
        <v>0</v>
      </c>
      <c r="I216" s="156"/>
      <c r="J216" s="156"/>
      <c r="K216" s="156"/>
      <c r="L216" s="155">
        <f>H216-I216-J216-K216</f>
        <v>0</v>
      </c>
      <c r="M216" s="71"/>
      <c r="O216" s="82"/>
      <c r="P216" s="82"/>
    </row>
    <row r="217" spans="1:16" s="44" customFormat="1" ht="27" customHeight="1">
      <c r="A217" s="40"/>
      <c r="B217" s="41"/>
      <c r="C217" s="41"/>
      <c r="D217" s="42"/>
      <c r="E217" s="43" t="s">
        <v>236</v>
      </c>
      <c r="F217" s="35"/>
      <c r="G217" s="39" t="s">
        <v>131</v>
      </c>
      <c r="H217" s="156">
        <f>I217+J217+K217+L217</f>
        <v>2</v>
      </c>
      <c r="I217" s="156">
        <v>1</v>
      </c>
      <c r="J217" s="156">
        <v>1</v>
      </c>
      <c r="K217" s="156"/>
      <c r="L217" s="157">
        <v>0</v>
      </c>
      <c r="M217" s="71"/>
      <c r="O217" s="82"/>
      <c r="P217" s="82"/>
    </row>
    <row r="218" spans="1:16" s="44" customFormat="1" ht="17.25" customHeight="1" hidden="1">
      <c r="A218" s="40"/>
      <c r="B218" s="41"/>
      <c r="C218" s="41"/>
      <c r="D218" s="42"/>
      <c r="E218" s="43"/>
      <c r="F218" s="35"/>
      <c r="G218" s="39" t="s">
        <v>133</v>
      </c>
      <c r="H218" s="154">
        <v>0</v>
      </c>
      <c r="I218" s="156"/>
      <c r="J218" s="156"/>
      <c r="K218" s="156"/>
      <c r="L218" s="155"/>
      <c r="M218" s="71"/>
      <c r="O218" s="82"/>
      <c r="P218" s="82"/>
    </row>
    <row r="219" spans="1:16" s="44" customFormat="1" ht="15" customHeight="1">
      <c r="A219" s="40"/>
      <c r="B219" s="41"/>
      <c r="C219" s="41"/>
      <c r="D219" s="42"/>
      <c r="E219" s="43" t="s">
        <v>229</v>
      </c>
      <c r="F219" s="35"/>
      <c r="G219" s="39" t="s">
        <v>134</v>
      </c>
      <c r="H219" s="156">
        <f>I219+J219+K219+L219</f>
        <v>59</v>
      </c>
      <c r="I219" s="156">
        <v>15</v>
      </c>
      <c r="J219" s="156">
        <v>0</v>
      </c>
      <c r="K219" s="156">
        <v>28</v>
      </c>
      <c r="L219" s="157">
        <v>16</v>
      </c>
      <c r="M219" s="71"/>
      <c r="O219" s="82"/>
      <c r="P219" s="82"/>
    </row>
    <row r="220" spans="1:16" s="44" customFormat="1" ht="16.5" customHeight="1">
      <c r="A220" s="40"/>
      <c r="B220" s="41"/>
      <c r="C220" s="41"/>
      <c r="D220" s="42"/>
      <c r="E220" s="43" t="s">
        <v>237</v>
      </c>
      <c r="F220" s="35"/>
      <c r="G220" s="39" t="s">
        <v>135</v>
      </c>
      <c r="H220" s="156">
        <f>I220+J220+K220+L220</f>
        <v>16</v>
      </c>
      <c r="I220" s="156">
        <v>1</v>
      </c>
      <c r="J220" s="156">
        <v>2</v>
      </c>
      <c r="K220" s="156">
        <v>13</v>
      </c>
      <c r="L220" s="157">
        <v>0</v>
      </c>
      <c r="M220" s="71"/>
      <c r="O220" s="82"/>
      <c r="P220" s="82"/>
    </row>
    <row r="221" spans="1:16" s="44" customFormat="1" ht="11.25" customHeight="1" hidden="1">
      <c r="A221" s="40"/>
      <c r="B221" s="41"/>
      <c r="C221" s="41"/>
      <c r="D221" s="42"/>
      <c r="E221" s="43"/>
      <c r="F221" s="35"/>
      <c r="G221" s="39" t="s">
        <v>136</v>
      </c>
      <c r="H221" s="154">
        <v>0</v>
      </c>
      <c r="I221" s="156"/>
      <c r="J221" s="156"/>
      <c r="K221" s="156"/>
      <c r="L221" s="155">
        <f>H221-I221-J221-K221</f>
        <v>0</v>
      </c>
      <c r="M221" s="71"/>
      <c r="O221" s="82"/>
      <c r="P221" s="82"/>
    </row>
    <row r="222" spans="1:16" s="44" customFormat="1" ht="11.25" customHeight="1" hidden="1">
      <c r="A222" s="40"/>
      <c r="B222" s="41"/>
      <c r="C222" s="41"/>
      <c r="D222" s="42"/>
      <c r="E222" s="43"/>
      <c r="F222" s="35"/>
      <c r="G222" s="36" t="s">
        <v>138</v>
      </c>
      <c r="H222" s="154">
        <v>0</v>
      </c>
      <c r="I222" s="156"/>
      <c r="J222" s="156"/>
      <c r="K222" s="156"/>
      <c r="L222" s="155">
        <f>H222-I222-J222-K222</f>
        <v>0</v>
      </c>
      <c r="M222" s="71"/>
      <c r="O222" s="82"/>
      <c r="P222" s="82"/>
    </row>
    <row r="223" spans="1:16" s="44" customFormat="1" ht="16.5" customHeight="1">
      <c r="A223" s="40"/>
      <c r="B223" s="41"/>
      <c r="C223" s="41"/>
      <c r="D223" s="42"/>
      <c r="E223" s="43" t="s">
        <v>26</v>
      </c>
      <c r="F223" s="35"/>
      <c r="G223" s="39" t="s">
        <v>139</v>
      </c>
      <c r="H223" s="156">
        <f>H230+H225</f>
        <v>200</v>
      </c>
      <c r="I223" s="156">
        <f>SUM(I224:I230)</f>
        <v>66</v>
      </c>
      <c r="J223" s="156">
        <f>SUM(J224:J230)</f>
        <v>69</v>
      </c>
      <c r="K223" s="156">
        <f>SUM(K224:K230)</f>
        <v>15</v>
      </c>
      <c r="L223" s="157">
        <f>L225+L230</f>
        <v>50</v>
      </c>
      <c r="M223" s="71"/>
      <c r="O223" s="82"/>
      <c r="P223" s="82"/>
    </row>
    <row r="224" spans="1:13" ht="11.25" customHeight="1" hidden="1">
      <c r="A224" s="53"/>
      <c r="B224" s="48"/>
      <c r="C224" s="48"/>
      <c r="D224" s="69"/>
      <c r="E224" s="49"/>
      <c r="F224" s="54"/>
      <c r="G224" s="59" t="s">
        <v>141</v>
      </c>
      <c r="H224" s="154">
        <v>0</v>
      </c>
      <c r="I224" s="154"/>
      <c r="J224" s="154"/>
      <c r="K224" s="154"/>
      <c r="L224" s="155">
        <f>H224-I224-J224-K224</f>
        <v>0</v>
      </c>
      <c r="M224" s="71"/>
    </row>
    <row r="225" spans="1:13" ht="11.25">
      <c r="A225" s="53"/>
      <c r="B225" s="48"/>
      <c r="C225" s="48"/>
      <c r="D225" s="69"/>
      <c r="E225" s="49"/>
      <c r="F225" s="54" t="s">
        <v>231</v>
      </c>
      <c r="G225" s="59" t="s">
        <v>143</v>
      </c>
      <c r="H225" s="154">
        <f>I225+J225+K225+L225</f>
        <v>3</v>
      </c>
      <c r="I225" s="154">
        <v>1</v>
      </c>
      <c r="J225" s="154">
        <v>1</v>
      </c>
      <c r="K225" s="154">
        <v>1</v>
      </c>
      <c r="L225" s="155">
        <v>0</v>
      </c>
      <c r="M225" s="71"/>
    </row>
    <row r="226" spans="1:13" ht="11.25" customHeight="1" hidden="1">
      <c r="A226" s="53"/>
      <c r="B226" s="48"/>
      <c r="C226" s="48"/>
      <c r="D226" s="69"/>
      <c r="E226" s="49"/>
      <c r="F226" s="54"/>
      <c r="G226" s="59" t="s">
        <v>145</v>
      </c>
      <c r="H226" s="56"/>
      <c r="I226" s="56"/>
      <c r="J226" s="56"/>
      <c r="K226" s="56"/>
      <c r="L226" s="57"/>
      <c r="M226" s="71"/>
    </row>
    <row r="227" spans="1:13" ht="11.25" customHeight="1" hidden="1">
      <c r="A227" s="53"/>
      <c r="B227" s="48"/>
      <c r="C227" s="48"/>
      <c r="D227" s="69"/>
      <c r="E227" s="49"/>
      <c r="F227" s="54"/>
      <c r="G227" s="59" t="s">
        <v>147</v>
      </c>
      <c r="H227" s="56"/>
      <c r="I227" s="56"/>
      <c r="J227" s="56"/>
      <c r="K227" s="56"/>
      <c r="L227" s="57"/>
      <c r="M227" s="71"/>
    </row>
    <row r="228" spans="1:13" ht="11.25" customHeight="1" hidden="1">
      <c r="A228" s="53"/>
      <c r="B228" s="48"/>
      <c r="C228" s="48"/>
      <c r="D228" s="69"/>
      <c r="E228" s="49"/>
      <c r="F228" s="54"/>
      <c r="G228" s="59" t="s">
        <v>149</v>
      </c>
      <c r="H228" s="56"/>
      <c r="I228" s="56"/>
      <c r="J228" s="56"/>
      <c r="K228" s="56"/>
      <c r="L228" s="57"/>
      <c r="M228" s="71"/>
    </row>
    <row r="229" spans="1:13" ht="11.25" customHeight="1" hidden="1">
      <c r="A229" s="53"/>
      <c r="B229" s="48"/>
      <c r="C229" s="48"/>
      <c r="D229" s="69"/>
      <c r="E229" s="49"/>
      <c r="F229" s="54"/>
      <c r="G229" s="59" t="s">
        <v>151</v>
      </c>
      <c r="H229" s="56">
        <v>0</v>
      </c>
      <c r="I229" s="56"/>
      <c r="J229" s="56"/>
      <c r="K229" s="56"/>
      <c r="L229" s="57"/>
      <c r="M229" s="71"/>
    </row>
    <row r="230" spans="1:13" ht="11.25">
      <c r="A230" s="53"/>
      <c r="B230" s="48"/>
      <c r="C230" s="48"/>
      <c r="D230" s="69"/>
      <c r="E230" s="49"/>
      <c r="F230" s="54" t="s">
        <v>26</v>
      </c>
      <c r="G230" s="59" t="s">
        <v>153</v>
      </c>
      <c r="H230" s="56">
        <f>I230+J230+K230+L230</f>
        <v>197</v>
      </c>
      <c r="I230" s="56">
        <v>65</v>
      </c>
      <c r="J230" s="56">
        <v>68</v>
      </c>
      <c r="K230" s="56">
        <v>14</v>
      </c>
      <c r="L230" s="57">
        <v>50</v>
      </c>
      <c r="M230" s="71"/>
    </row>
    <row r="231" spans="1:16" s="44" customFormat="1" ht="22.5" customHeight="1" hidden="1">
      <c r="A231" s="40" t="s">
        <v>28</v>
      </c>
      <c r="B231" s="41"/>
      <c r="C231" s="41"/>
      <c r="D231" s="42"/>
      <c r="E231" s="43"/>
      <c r="F231" s="35"/>
      <c r="G231" s="39" t="s">
        <v>158</v>
      </c>
      <c r="H231" s="37">
        <f aca="true" t="shared" si="22" ref="H231:K232">H232</f>
        <v>0</v>
      </c>
      <c r="I231" s="37">
        <f t="shared" si="22"/>
        <v>0</v>
      </c>
      <c r="J231" s="37">
        <f t="shared" si="22"/>
        <v>0</v>
      </c>
      <c r="K231" s="37">
        <f t="shared" si="22"/>
        <v>0</v>
      </c>
      <c r="L231" s="38">
        <f>L232</f>
        <v>0</v>
      </c>
      <c r="M231" s="71"/>
      <c r="O231" s="82"/>
      <c r="P231" s="82"/>
    </row>
    <row r="232" spans="1:16" s="44" customFormat="1" ht="22.5" customHeight="1" hidden="1">
      <c r="A232" s="40" t="s">
        <v>159</v>
      </c>
      <c r="B232" s="41"/>
      <c r="C232" s="41"/>
      <c r="D232" s="42"/>
      <c r="E232" s="43"/>
      <c r="F232" s="35"/>
      <c r="G232" s="39" t="s">
        <v>160</v>
      </c>
      <c r="H232" s="37">
        <f t="shared" si="22"/>
        <v>0</v>
      </c>
      <c r="I232" s="37">
        <f t="shared" si="22"/>
        <v>0</v>
      </c>
      <c r="J232" s="37">
        <f t="shared" si="22"/>
        <v>0</v>
      </c>
      <c r="K232" s="37">
        <f t="shared" si="22"/>
        <v>0</v>
      </c>
      <c r="L232" s="38">
        <f>L233</f>
        <v>0</v>
      </c>
      <c r="M232" s="71"/>
      <c r="O232" s="82"/>
      <c r="P232" s="82"/>
    </row>
    <row r="233" spans="1:13" ht="11.25" customHeight="1" hidden="1">
      <c r="A233" s="53" t="s">
        <v>161</v>
      </c>
      <c r="B233" s="48"/>
      <c r="C233" s="48"/>
      <c r="D233" s="69"/>
      <c r="E233" s="49"/>
      <c r="F233" s="54"/>
      <c r="G233" s="59" t="s">
        <v>162</v>
      </c>
      <c r="H233" s="56"/>
      <c r="I233" s="56"/>
      <c r="J233" s="56"/>
      <c r="K233" s="56"/>
      <c r="L233" s="57"/>
      <c r="M233" s="70"/>
    </row>
    <row r="234" spans="1:13" ht="11.25" customHeight="1" hidden="1">
      <c r="A234" s="53"/>
      <c r="B234" s="48"/>
      <c r="C234" s="48"/>
      <c r="D234" s="69"/>
      <c r="E234" s="49"/>
      <c r="F234" s="54"/>
      <c r="G234" s="59"/>
      <c r="H234" s="56"/>
      <c r="I234" s="56"/>
      <c r="J234" s="56"/>
      <c r="K234" s="56"/>
      <c r="L234" s="57">
        <f>H234-I234-J234-K234</f>
        <v>0</v>
      </c>
      <c r="M234" s="70"/>
    </row>
    <row r="235" spans="1:13" ht="11.25" customHeight="1" hidden="1">
      <c r="A235" s="53"/>
      <c r="B235" s="48"/>
      <c r="C235" s="48"/>
      <c r="D235" s="69"/>
      <c r="E235" s="49"/>
      <c r="F235" s="54"/>
      <c r="G235" s="59"/>
      <c r="H235" s="56"/>
      <c r="I235" s="56"/>
      <c r="J235" s="56"/>
      <c r="K235" s="56"/>
      <c r="L235" s="57">
        <f>H235-I235-J235-K235</f>
        <v>0</v>
      </c>
      <c r="M235" s="70"/>
    </row>
    <row r="236" spans="1:13" ht="11.25" customHeight="1" hidden="1">
      <c r="A236" s="53"/>
      <c r="B236" s="48"/>
      <c r="C236" s="48"/>
      <c r="D236" s="69"/>
      <c r="E236" s="49"/>
      <c r="F236" s="54"/>
      <c r="G236" s="59"/>
      <c r="H236" s="56"/>
      <c r="I236" s="56"/>
      <c r="J236" s="56"/>
      <c r="K236" s="56"/>
      <c r="L236" s="57">
        <f>H236-I236-J236-K236</f>
        <v>0</v>
      </c>
      <c r="M236" s="70"/>
    </row>
    <row r="237" spans="1:13" ht="11.25" customHeight="1" hidden="1">
      <c r="A237" s="53"/>
      <c r="B237" s="48"/>
      <c r="C237" s="48"/>
      <c r="D237" s="69"/>
      <c r="E237" s="49"/>
      <c r="F237" s="54"/>
      <c r="G237" s="59"/>
      <c r="H237" s="56"/>
      <c r="I237" s="56"/>
      <c r="J237" s="56"/>
      <c r="K237" s="56"/>
      <c r="L237" s="57">
        <f>H237-I237-J237-K237</f>
        <v>0</v>
      </c>
      <c r="M237" s="70"/>
    </row>
    <row r="238" spans="1:16" s="44" customFormat="1" ht="11.25" customHeight="1" hidden="1">
      <c r="A238" s="40" t="s">
        <v>30</v>
      </c>
      <c r="B238" s="41"/>
      <c r="C238" s="41"/>
      <c r="D238" s="42"/>
      <c r="E238" s="43"/>
      <c r="F238" s="35"/>
      <c r="G238" s="39" t="s">
        <v>31</v>
      </c>
      <c r="H238" s="37">
        <f>H239+H243</f>
        <v>0</v>
      </c>
      <c r="I238" s="37">
        <f>I239+I243</f>
        <v>0</v>
      </c>
      <c r="J238" s="37">
        <f>J239+J243</f>
        <v>0</v>
      </c>
      <c r="K238" s="37">
        <f>K239+K243</f>
        <v>0</v>
      </c>
      <c r="L238" s="38">
        <f>L239+L243</f>
        <v>0</v>
      </c>
      <c r="M238" s="71"/>
      <c r="O238" s="82"/>
      <c r="P238" s="82"/>
    </row>
    <row r="239" spans="1:16" s="44" customFormat="1" ht="11.25" customHeight="1" hidden="1">
      <c r="A239" s="40">
        <v>5501</v>
      </c>
      <c r="B239" s="41"/>
      <c r="C239" s="41"/>
      <c r="D239" s="42"/>
      <c r="E239" s="43"/>
      <c r="F239" s="35"/>
      <c r="G239" s="39" t="s">
        <v>164</v>
      </c>
      <c r="H239" s="37">
        <f>SUM(H240:H242)</f>
        <v>0</v>
      </c>
      <c r="I239" s="37">
        <f>SUM(I240:I242)</f>
        <v>0</v>
      </c>
      <c r="J239" s="37">
        <f>SUM(J240:J242)</f>
        <v>0</v>
      </c>
      <c r="K239" s="37">
        <f>SUM(K240:K242)</f>
        <v>0</v>
      </c>
      <c r="L239" s="38">
        <f>SUM(L240:L242)</f>
        <v>0</v>
      </c>
      <c r="M239" s="71"/>
      <c r="O239" s="82"/>
      <c r="P239" s="82"/>
    </row>
    <row r="240" spans="1:16" s="44" customFormat="1" ht="22.5" customHeight="1" hidden="1">
      <c r="A240" s="53" t="s">
        <v>165</v>
      </c>
      <c r="B240" s="41"/>
      <c r="C240" s="41"/>
      <c r="D240" s="42"/>
      <c r="E240" s="43"/>
      <c r="F240" s="54"/>
      <c r="G240" s="59" t="s">
        <v>166</v>
      </c>
      <c r="H240" s="56"/>
      <c r="I240" s="56"/>
      <c r="J240" s="56"/>
      <c r="K240" s="56"/>
      <c r="L240" s="57">
        <f>H240-I240-J240-K240</f>
        <v>0</v>
      </c>
      <c r="M240" s="71"/>
      <c r="O240" s="82"/>
      <c r="P240" s="82"/>
    </row>
    <row r="241" spans="1:16" s="44" customFormat="1" ht="22.5" customHeight="1" hidden="1">
      <c r="A241" s="53" t="s">
        <v>167</v>
      </c>
      <c r="B241" s="41"/>
      <c r="C241" s="41"/>
      <c r="D241" s="42"/>
      <c r="E241" s="43"/>
      <c r="F241" s="54"/>
      <c r="G241" s="59" t="s">
        <v>168</v>
      </c>
      <c r="H241" s="56"/>
      <c r="I241" s="56"/>
      <c r="J241" s="56"/>
      <c r="K241" s="56"/>
      <c r="L241" s="57">
        <f>H241-I241-J241-K241</f>
        <v>0</v>
      </c>
      <c r="M241" s="71"/>
      <c r="O241" s="82"/>
      <c r="P241" s="82"/>
    </row>
    <row r="242" spans="1:16" s="44" customFormat="1" ht="22.5" customHeight="1" hidden="1">
      <c r="A242" s="53" t="s">
        <v>169</v>
      </c>
      <c r="B242" s="41"/>
      <c r="C242" s="41"/>
      <c r="D242" s="42"/>
      <c r="E242" s="43"/>
      <c r="F242" s="54"/>
      <c r="G242" s="59" t="s">
        <v>170</v>
      </c>
      <c r="H242" s="56"/>
      <c r="I242" s="56"/>
      <c r="J242" s="56"/>
      <c r="K242" s="56"/>
      <c r="L242" s="57">
        <f>H242-I242-J242-K242</f>
        <v>0</v>
      </c>
      <c r="M242" s="71"/>
      <c r="O242" s="82"/>
      <c r="P242" s="82"/>
    </row>
    <row r="243" spans="1:16" s="44" customFormat="1" ht="25.5" customHeight="1" hidden="1">
      <c r="A243" s="40">
        <v>5502</v>
      </c>
      <c r="B243" s="41"/>
      <c r="C243" s="41"/>
      <c r="D243" s="42"/>
      <c r="E243" s="43"/>
      <c r="F243" s="35"/>
      <c r="G243" s="39" t="s">
        <v>171</v>
      </c>
      <c r="H243" s="37">
        <f>SUM(H244:H245)</f>
        <v>0</v>
      </c>
      <c r="I243" s="37">
        <f>SUM(I244:I245)</f>
        <v>0</v>
      </c>
      <c r="J243" s="37">
        <f>SUM(J244:J245)</f>
        <v>0</v>
      </c>
      <c r="K243" s="37">
        <f>SUM(K244:K245)</f>
        <v>0</v>
      </c>
      <c r="L243" s="38">
        <f>SUM(L244:L245)</f>
        <v>0</v>
      </c>
      <c r="M243" s="71"/>
      <c r="O243" s="82"/>
      <c r="P243" s="82"/>
    </row>
    <row r="244" spans="1:13" ht="21.75" customHeight="1" hidden="1">
      <c r="A244" s="53" t="s">
        <v>172</v>
      </c>
      <c r="B244" s="48"/>
      <c r="C244" s="48"/>
      <c r="D244" s="69"/>
      <c r="E244" s="49"/>
      <c r="F244" s="54"/>
      <c r="G244" s="59" t="s">
        <v>173</v>
      </c>
      <c r="H244" s="56">
        <v>0</v>
      </c>
      <c r="I244" s="56">
        <v>0</v>
      </c>
      <c r="J244" s="56">
        <v>0</v>
      </c>
      <c r="K244" s="56">
        <v>0</v>
      </c>
      <c r="L244" s="57">
        <f>H244-I244-J244-K244</f>
        <v>0</v>
      </c>
      <c r="M244" s="70"/>
    </row>
    <row r="245" spans="1:13" ht="20.25" customHeight="1" hidden="1">
      <c r="A245" s="53" t="s">
        <v>174</v>
      </c>
      <c r="B245" s="48"/>
      <c r="C245" s="48"/>
      <c r="D245" s="69"/>
      <c r="E245" s="49"/>
      <c r="F245" s="54"/>
      <c r="G245" s="59" t="s">
        <v>175</v>
      </c>
      <c r="H245" s="56"/>
      <c r="I245" s="56"/>
      <c r="J245" s="56"/>
      <c r="K245" s="56"/>
      <c r="L245" s="57">
        <f>H245-I245-J245-K245</f>
        <v>0</v>
      </c>
      <c r="M245" s="70"/>
    </row>
    <row r="246" spans="1:16" s="44" customFormat="1" ht="29.25" customHeight="1">
      <c r="A246" s="40"/>
      <c r="B246" s="41"/>
      <c r="C246" s="41"/>
      <c r="D246" s="42">
        <v>59</v>
      </c>
      <c r="E246" s="43"/>
      <c r="F246" s="35"/>
      <c r="G246" s="39" t="s">
        <v>248</v>
      </c>
      <c r="H246" s="37">
        <f>H247</f>
        <v>92</v>
      </c>
      <c r="I246" s="37">
        <f>I247</f>
        <v>23</v>
      </c>
      <c r="J246" s="37">
        <f>J247</f>
        <v>23</v>
      </c>
      <c r="K246" s="37">
        <f>K247</f>
        <v>23</v>
      </c>
      <c r="L246" s="38">
        <f>L247</f>
        <v>23</v>
      </c>
      <c r="M246" s="71"/>
      <c r="O246" s="82"/>
      <c r="P246" s="82"/>
    </row>
    <row r="247" spans="1:13" ht="24.75" customHeight="1">
      <c r="A247" s="53"/>
      <c r="B247" s="48"/>
      <c r="C247" s="48"/>
      <c r="D247" s="69"/>
      <c r="E247" s="43" t="s">
        <v>249</v>
      </c>
      <c r="F247" s="54"/>
      <c r="G247" s="151" t="s">
        <v>250</v>
      </c>
      <c r="H247" s="56">
        <f>I247+J247+K247+L247</f>
        <v>92</v>
      </c>
      <c r="I247" s="56">
        <v>23</v>
      </c>
      <c r="J247" s="56">
        <v>23</v>
      </c>
      <c r="K247" s="56">
        <v>23</v>
      </c>
      <c r="L247" s="57">
        <v>23</v>
      </c>
      <c r="M247" s="70"/>
    </row>
    <row r="248" spans="1:13" ht="14.25" customHeight="1" hidden="1">
      <c r="A248" s="53"/>
      <c r="B248" s="48"/>
      <c r="C248" s="48"/>
      <c r="D248" s="69"/>
      <c r="E248" s="43"/>
      <c r="F248" s="54" t="s">
        <v>20</v>
      </c>
      <c r="G248" s="59" t="s">
        <v>238</v>
      </c>
      <c r="H248" s="56">
        <f>I248+J248+K248+L248</f>
        <v>0</v>
      </c>
      <c r="I248" s="56"/>
      <c r="J248" s="56"/>
      <c r="K248" s="56"/>
      <c r="L248" s="57"/>
      <c r="M248" s="70"/>
    </row>
    <row r="249" spans="1:13" ht="12" customHeight="1" hidden="1">
      <c r="A249" s="53"/>
      <c r="B249" s="48"/>
      <c r="C249" s="48"/>
      <c r="D249" s="69"/>
      <c r="E249" s="43"/>
      <c r="F249" s="54" t="s">
        <v>231</v>
      </c>
      <c r="G249" s="59" t="s">
        <v>239</v>
      </c>
      <c r="H249" s="56">
        <f>I249+J249+K249+L249</f>
        <v>0</v>
      </c>
      <c r="I249" s="56"/>
      <c r="J249" s="56"/>
      <c r="K249" s="56"/>
      <c r="L249" s="57"/>
      <c r="M249" s="70"/>
    </row>
    <row r="250" spans="1:13" ht="15" customHeight="1" hidden="1">
      <c r="A250" s="53"/>
      <c r="B250" s="48"/>
      <c r="C250" s="48"/>
      <c r="D250" s="69"/>
      <c r="E250" s="43"/>
      <c r="F250" s="54" t="s">
        <v>230</v>
      </c>
      <c r="G250" s="59" t="s">
        <v>240</v>
      </c>
      <c r="H250" s="56">
        <f>I250+J250+K250+L250</f>
        <v>0</v>
      </c>
      <c r="I250" s="56">
        <v>0</v>
      </c>
      <c r="J250" s="56">
        <v>0</v>
      </c>
      <c r="K250" s="56">
        <v>0</v>
      </c>
      <c r="L250" s="57">
        <v>0</v>
      </c>
      <c r="M250" s="70"/>
    </row>
    <row r="251" spans="1:13" ht="15" customHeight="1" hidden="1">
      <c r="A251" s="53" t="s">
        <v>178</v>
      </c>
      <c r="B251" s="48"/>
      <c r="C251" s="48"/>
      <c r="D251" s="69"/>
      <c r="E251" s="49"/>
      <c r="F251" s="54"/>
      <c r="G251" s="59" t="s">
        <v>179</v>
      </c>
      <c r="H251" s="56"/>
      <c r="I251" s="56"/>
      <c r="J251" s="56">
        <v>0</v>
      </c>
      <c r="K251" s="56">
        <v>0</v>
      </c>
      <c r="L251" s="57">
        <v>0</v>
      </c>
      <c r="M251" s="70"/>
    </row>
    <row r="252" spans="1:13" ht="15" customHeight="1" hidden="1">
      <c r="A252" s="53" t="s">
        <v>180</v>
      </c>
      <c r="B252" s="48"/>
      <c r="C252" s="48"/>
      <c r="D252" s="69"/>
      <c r="E252" s="49"/>
      <c r="F252" s="54"/>
      <c r="G252" s="59" t="s">
        <v>181</v>
      </c>
      <c r="H252" s="56"/>
      <c r="I252" s="56"/>
      <c r="J252" s="56"/>
      <c r="K252" s="56"/>
      <c r="L252" s="57">
        <f>H252-I252-J252-K252</f>
        <v>0</v>
      </c>
      <c r="M252" s="70"/>
    </row>
    <row r="253" spans="1:13" ht="22.5" customHeight="1" hidden="1">
      <c r="A253" s="53" t="s">
        <v>182</v>
      </c>
      <c r="B253" s="48"/>
      <c r="C253" s="48"/>
      <c r="D253" s="69"/>
      <c r="E253" s="49"/>
      <c r="F253" s="54"/>
      <c r="G253" s="59" t="s">
        <v>183</v>
      </c>
      <c r="H253" s="56"/>
      <c r="I253" s="56"/>
      <c r="J253" s="56"/>
      <c r="K253" s="56"/>
      <c r="L253" s="57">
        <f>H253-I253-J253-K253</f>
        <v>0</v>
      </c>
      <c r="M253" s="70"/>
    </row>
    <row r="254" spans="1:16" s="44" customFormat="1" ht="15" customHeight="1" hidden="1">
      <c r="A254" s="40" t="s">
        <v>34</v>
      </c>
      <c r="B254" s="41"/>
      <c r="C254" s="41"/>
      <c r="D254" s="42"/>
      <c r="E254" s="43"/>
      <c r="F254" s="35"/>
      <c r="G254" s="39" t="s">
        <v>35</v>
      </c>
      <c r="H254" s="37">
        <f>SUM(H255:H258)</f>
        <v>0</v>
      </c>
      <c r="I254" s="37">
        <f>SUM(I255:I258)</f>
        <v>0</v>
      </c>
      <c r="J254" s="37">
        <f>SUM(J255:J258)</f>
        <v>0</v>
      </c>
      <c r="K254" s="37">
        <f>SUM(K255:K258)</f>
        <v>0</v>
      </c>
      <c r="L254" s="38">
        <f>SUM(L255:L258)</f>
        <v>0</v>
      </c>
      <c r="M254" s="71"/>
      <c r="O254" s="82"/>
      <c r="P254" s="82"/>
    </row>
    <row r="255" spans="1:13" ht="11.25" customHeight="1" hidden="1">
      <c r="A255" s="53" t="s">
        <v>188</v>
      </c>
      <c r="B255" s="48"/>
      <c r="C255" s="48"/>
      <c r="D255" s="69"/>
      <c r="E255" s="49"/>
      <c r="F255" s="54"/>
      <c r="G255" s="59" t="s">
        <v>189</v>
      </c>
      <c r="H255" s="56"/>
      <c r="I255" s="56"/>
      <c r="J255" s="56"/>
      <c r="K255" s="56"/>
      <c r="L255" s="57">
        <f>H255-I255-J255-K255</f>
        <v>0</v>
      </c>
      <c r="M255" s="70"/>
    </row>
    <row r="256" spans="1:13" ht="11.25" customHeight="1" hidden="1">
      <c r="A256" s="53" t="s">
        <v>190</v>
      </c>
      <c r="B256" s="48"/>
      <c r="C256" s="48"/>
      <c r="D256" s="69"/>
      <c r="E256" s="49"/>
      <c r="F256" s="54"/>
      <c r="G256" s="59" t="s">
        <v>191</v>
      </c>
      <c r="H256" s="56"/>
      <c r="I256" s="56"/>
      <c r="J256" s="56"/>
      <c r="K256" s="56"/>
      <c r="L256" s="57">
        <f>H256-I256-J256-K256</f>
        <v>0</v>
      </c>
      <c r="M256" s="70"/>
    </row>
    <row r="257" spans="1:13" ht="15" customHeight="1" hidden="1">
      <c r="A257" s="53" t="s">
        <v>200</v>
      </c>
      <c r="B257" s="48"/>
      <c r="C257" s="48"/>
      <c r="D257" s="69"/>
      <c r="E257" s="49"/>
      <c r="F257" s="54"/>
      <c r="G257" s="59" t="s">
        <v>201</v>
      </c>
      <c r="H257" s="56"/>
      <c r="I257" s="56"/>
      <c r="J257" s="56"/>
      <c r="K257" s="56"/>
      <c r="L257" s="57">
        <f>H257-I257-J257-K257</f>
        <v>0</v>
      </c>
      <c r="M257" s="70"/>
    </row>
    <row r="258" spans="1:13" ht="15" customHeight="1" hidden="1">
      <c r="A258" s="53" t="s">
        <v>202</v>
      </c>
      <c r="B258" s="48"/>
      <c r="C258" s="48"/>
      <c r="D258" s="69"/>
      <c r="E258" s="49"/>
      <c r="F258" s="54"/>
      <c r="G258" s="59" t="s">
        <v>203</v>
      </c>
      <c r="H258" s="56"/>
      <c r="I258" s="56"/>
      <c r="J258" s="56"/>
      <c r="K258" s="56"/>
      <c r="L258" s="57">
        <f>H258-I258-J258-K258</f>
        <v>0</v>
      </c>
      <c r="M258" s="70"/>
    </row>
    <row r="259" spans="1:16" s="44" customFormat="1" ht="17.25" customHeight="1">
      <c r="A259" s="46"/>
      <c r="B259" s="41"/>
      <c r="C259" s="41"/>
      <c r="D259" s="33" t="s">
        <v>38</v>
      </c>
      <c r="E259" s="43"/>
      <c r="F259" s="35"/>
      <c r="G259" s="36" t="s">
        <v>39</v>
      </c>
      <c r="H259" s="37">
        <f>H260</f>
        <v>70</v>
      </c>
      <c r="I259" s="37">
        <f>I260</f>
        <v>40</v>
      </c>
      <c r="J259" s="37">
        <f>J260</f>
        <v>20</v>
      </c>
      <c r="K259" s="37">
        <f>K260</f>
        <v>10</v>
      </c>
      <c r="L259" s="38">
        <f>L260</f>
        <v>0</v>
      </c>
      <c r="M259" s="71"/>
      <c r="O259" s="82"/>
      <c r="P259" s="82"/>
    </row>
    <row r="260" spans="1:16" s="44" customFormat="1" ht="24.75" customHeight="1">
      <c r="A260" s="46"/>
      <c r="B260" s="41"/>
      <c r="C260" s="41"/>
      <c r="D260" s="33" t="s">
        <v>40</v>
      </c>
      <c r="E260" s="43"/>
      <c r="F260" s="35"/>
      <c r="G260" s="36" t="s">
        <v>41</v>
      </c>
      <c r="H260" s="37">
        <f>H261+H266</f>
        <v>70</v>
      </c>
      <c r="I260" s="37">
        <f>I261+I266</f>
        <v>40</v>
      </c>
      <c r="J260" s="37">
        <f>J261+J266</f>
        <v>20</v>
      </c>
      <c r="K260" s="37">
        <f>K261+K266</f>
        <v>10</v>
      </c>
      <c r="L260" s="38">
        <f>L261+L266</f>
        <v>0</v>
      </c>
      <c r="M260" s="71"/>
      <c r="O260" s="82"/>
      <c r="P260" s="82"/>
    </row>
    <row r="261" spans="1:16" s="44" customFormat="1" ht="15" customHeight="1">
      <c r="A261" s="40"/>
      <c r="B261" s="41"/>
      <c r="C261" s="41"/>
      <c r="D261" s="42"/>
      <c r="E261" s="43" t="s">
        <v>20</v>
      </c>
      <c r="F261" s="35"/>
      <c r="G261" s="36" t="s">
        <v>208</v>
      </c>
      <c r="H261" s="37">
        <f>I261+J261+K261+L261</f>
        <v>70</v>
      </c>
      <c r="I261" s="37">
        <f>SUM(I262:I265)</f>
        <v>40</v>
      </c>
      <c r="J261" s="37">
        <f>SUM(J262:J265)</f>
        <v>20</v>
      </c>
      <c r="K261" s="37">
        <f>SUM(K262:K265)</f>
        <v>10</v>
      </c>
      <c r="L261" s="38">
        <f>SUM(L262:L265)</f>
        <v>0</v>
      </c>
      <c r="M261" s="71"/>
      <c r="O261" s="82"/>
      <c r="P261" s="82"/>
    </row>
    <row r="262" spans="1:13" ht="11.25" customHeight="1" hidden="1">
      <c r="A262" s="53"/>
      <c r="B262" s="48"/>
      <c r="C262" s="48"/>
      <c r="D262" s="69"/>
      <c r="E262" s="49"/>
      <c r="F262" s="54"/>
      <c r="G262" s="58" t="s">
        <v>210</v>
      </c>
      <c r="H262" s="56"/>
      <c r="I262" s="56"/>
      <c r="J262" s="56"/>
      <c r="K262" s="56"/>
      <c r="L262" s="57">
        <f>H262-I262-J262-K262</f>
        <v>0</v>
      </c>
      <c r="M262" s="70"/>
    </row>
    <row r="263" spans="1:13" ht="24.75" customHeight="1" hidden="1">
      <c r="A263" s="53"/>
      <c r="B263" s="48"/>
      <c r="C263" s="48"/>
      <c r="D263" s="69"/>
      <c r="E263" s="49"/>
      <c r="F263" s="54" t="s">
        <v>231</v>
      </c>
      <c r="G263" s="58" t="s">
        <v>212</v>
      </c>
      <c r="H263" s="56">
        <f>I263+J263+K263+L263</f>
        <v>0</v>
      </c>
      <c r="I263" s="56">
        <v>0</v>
      </c>
      <c r="J263" s="56">
        <v>0</v>
      </c>
      <c r="K263" s="56"/>
      <c r="L263" s="57"/>
      <c r="M263" s="70"/>
    </row>
    <row r="264" spans="1:13" ht="22.5" customHeight="1">
      <c r="A264" s="53"/>
      <c r="B264" s="48"/>
      <c r="C264" s="48"/>
      <c r="D264" s="69"/>
      <c r="E264" s="49"/>
      <c r="F264" s="54" t="s">
        <v>230</v>
      </c>
      <c r="G264" s="58" t="s">
        <v>214</v>
      </c>
      <c r="H264" s="56">
        <f>I264+J264+K264+L264</f>
        <v>33</v>
      </c>
      <c r="I264" s="56">
        <v>20</v>
      </c>
      <c r="J264" s="56">
        <v>13</v>
      </c>
      <c r="K264" s="56">
        <v>0</v>
      </c>
      <c r="L264" s="57"/>
      <c r="M264" s="71"/>
    </row>
    <row r="265" spans="1:13" ht="15" customHeight="1">
      <c r="A265" s="53"/>
      <c r="B265" s="48"/>
      <c r="C265" s="48"/>
      <c r="D265" s="69"/>
      <c r="E265" s="49"/>
      <c r="F265" s="54" t="s">
        <v>26</v>
      </c>
      <c r="G265" s="58" t="s">
        <v>216</v>
      </c>
      <c r="H265" s="56">
        <f>I265+J265+K265+L265</f>
        <v>37</v>
      </c>
      <c r="I265" s="56">
        <v>20</v>
      </c>
      <c r="J265" s="56">
        <v>7</v>
      </c>
      <c r="K265" s="56">
        <v>10</v>
      </c>
      <c r="L265" s="57"/>
      <c r="M265" s="44"/>
    </row>
    <row r="266" spans="1:16" s="44" customFormat="1" ht="16.5" customHeight="1" hidden="1">
      <c r="A266" s="40" t="s">
        <v>217</v>
      </c>
      <c r="B266" s="41"/>
      <c r="C266" s="41"/>
      <c r="D266" s="42"/>
      <c r="E266" s="43"/>
      <c r="F266" s="35"/>
      <c r="G266" s="36" t="s">
        <v>218</v>
      </c>
      <c r="H266" s="56"/>
      <c r="I266" s="56"/>
      <c r="J266" s="56"/>
      <c r="K266" s="56"/>
      <c r="L266" s="57">
        <f>H266-I266-J266-K266</f>
        <v>0</v>
      </c>
      <c r="O266" s="82"/>
      <c r="P266" s="82"/>
    </row>
    <row r="267" spans="1:16" s="44" customFormat="1" ht="22.5">
      <c r="A267" s="40"/>
      <c r="B267" s="43" t="s">
        <v>20</v>
      </c>
      <c r="C267" s="43"/>
      <c r="D267" s="42"/>
      <c r="E267" s="43"/>
      <c r="F267" s="35"/>
      <c r="G267" s="36" t="s">
        <v>241</v>
      </c>
      <c r="H267" s="37">
        <f>H167</f>
        <v>11851</v>
      </c>
      <c r="I267" s="37">
        <f>I167</f>
        <v>3380</v>
      </c>
      <c r="J267" s="37">
        <f>J167</f>
        <v>3030</v>
      </c>
      <c r="K267" s="37">
        <f>K167</f>
        <v>3012</v>
      </c>
      <c r="L267" s="73">
        <f>L167</f>
        <v>2429</v>
      </c>
      <c r="O267" s="82"/>
      <c r="P267" s="82"/>
    </row>
    <row r="268" spans="1:16" s="44" customFormat="1" ht="16.5" customHeight="1" thickBot="1">
      <c r="A268" s="74"/>
      <c r="B268" s="75"/>
      <c r="C268" s="75" t="s">
        <v>230</v>
      </c>
      <c r="D268" s="76"/>
      <c r="E268" s="75"/>
      <c r="F268" s="77"/>
      <c r="G268" s="78" t="s">
        <v>242</v>
      </c>
      <c r="H268" s="79">
        <f>H267</f>
        <v>11851</v>
      </c>
      <c r="I268" s="79">
        <f>I267</f>
        <v>3380</v>
      </c>
      <c r="J268" s="79">
        <f>J267</f>
        <v>3030</v>
      </c>
      <c r="K268" s="79">
        <f>K267</f>
        <v>3012</v>
      </c>
      <c r="L268" s="80">
        <f>L267</f>
        <v>2429</v>
      </c>
      <c r="O268" s="82"/>
      <c r="P268" s="82"/>
    </row>
    <row r="269" spans="1:16" s="44" customFormat="1" ht="11.25" customHeight="1" hidden="1">
      <c r="A269" s="81"/>
      <c r="D269" s="82"/>
      <c r="E269" s="83"/>
      <c r="F269" s="81"/>
      <c r="G269" s="84"/>
      <c r="H269" s="85"/>
      <c r="I269" s="85"/>
      <c r="J269" s="85"/>
      <c r="K269" s="85"/>
      <c r="L269" s="86"/>
      <c r="O269" s="82"/>
      <c r="P269" s="82"/>
    </row>
    <row r="270" spans="1:16" s="44" customFormat="1" ht="12" customHeight="1" hidden="1">
      <c r="A270" s="45"/>
      <c r="D270" s="82"/>
      <c r="E270" s="83"/>
      <c r="F270" s="45"/>
      <c r="G270" s="87"/>
      <c r="H270" s="88">
        <f>H271+H322</f>
        <v>0</v>
      </c>
      <c r="I270" s="88">
        <f>I271+I322</f>
        <v>0</v>
      </c>
      <c r="J270" s="88">
        <f>J271+J322</f>
        <v>0</v>
      </c>
      <c r="K270" s="88">
        <f>K271+K322</f>
        <v>0</v>
      </c>
      <c r="L270" s="89">
        <f>L271+L322</f>
        <v>0</v>
      </c>
      <c r="O270" s="82"/>
      <c r="P270" s="82"/>
    </row>
    <row r="271" spans="1:16" s="44" customFormat="1" ht="12" customHeight="1" hidden="1">
      <c r="A271" s="45"/>
      <c r="D271" s="82"/>
      <c r="E271" s="83"/>
      <c r="F271" s="45"/>
      <c r="G271" s="87"/>
      <c r="H271" s="88">
        <f>H272+H292+H316+H319</f>
        <v>0</v>
      </c>
      <c r="I271" s="88">
        <f>I272+I292+I316+I319</f>
        <v>0</v>
      </c>
      <c r="J271" s="88">
        <f>J272+J292+J316+J319</f>
        <v>0</v>
      </c>
      <c r="K271" s="88">
        <f>K272+K292+K316+K319</f>
        <v>0</v>
      </c>
      <c r="L271" s="89">
        <f>L272+L292+L316+L319</f>
        <v>0</v>
      </c>
      <c r="O271" s="82"/>
      <c r="P271" s="82"/>
    </row>
    <row r="272" spans="1:16" s="44" customFormat="1" ht="12" customHeight="1" hidden="1">
      <c r="A272" s="45"/>
      <c r="D272" s="82"/>
      <c r="E272" s="83"/>
      <c r="F272" s="45"/>
      <c r="G272" s="87"/>
      <c r="H272" s="88"/>
      <c r="I272" s="88"/>
      <c r="J272" s="88"/>
      <c r="K272" s="88"/>
      <c r="L272" s="89"/>
      <c r="O272" s="82"/>
      <c r="P272" s="82"/>
    </row>
    <row r="273" spans="1:16" s="44" customFormat="1" ht="12" customHeight="1" hidden="1">
      <c r="A273" s="45"/>
      <c r="D273" s="82"/>
      <c r="E273" s="83"/>
      <c r="F273" s="45"/>
      <c r="G273" s="90"/>
      <c r="H273" s="88"/>
      <c r="I273" s="88"/>
      <c r="J273" s="88"/>
      <c r="K273" s="88"/>
      <c r="L273" s="89"/>
      <c r="O273" s="82"/>
      <c r="P273" s="82"/>
    </row>
    <row r="274" spans="1:16" s="44" customFormat="1" ht="12" customHeight="1" hidden="1">
      <c r="A274" s="91"/>
      <c r="D274" s="82"/>
      <c r="E274" s="83"/>
      <c r="F274" s="91"/>
      <c r="G274" s="92"/>
      <c r="H274" s="88"/>
      <c r="I274" s="88"/>
      <c r="J274" s="88"/>
      <c r="K274" s="88"/>
      <c r="L274" s="93"/>
      <c r="O274" s="82"/>
      <c r="P274" s="82"/>
    </row>
    <row r="275" spans="1:16" s="44" customFormat="1" ht="12" customHeight="1" hidden="1">
      <c r="A275" s="91"/>
      <c r="D275" s="82"/>
      <c r="E275" s="83"/>
      <c r="F275" s="91"/>
      <c r="G275" s="92"/>
      <c r="H275" s="88"/>
      <c r="I275" s="88"/>
      <c r="J275" s="88"/>
      <c r="K275" s="88"/>
      <c r="L275" s="93"/>
      <c r="O275" s="82"/>
      <c r="P275" s="82"/>
    </row>
    <row r="276" spans="1:16" s="44" customFormat="1" ht="12" customHeight="1" hidden="1">
      <c r="A276" s="91"/>
      <c r="D276" s="82"/>
      <c r="E276" s="83"/>
      <c r="F276" s="91"/>
      <c r="G276" s="92"/>
      <c r="H276" s="88"/>
      <c r="I276" s="88"/>
      <c r="J276" s="88"/>
      <c r="K276" s="88"/>
      <c r="L276" s="93"/>
      <c r="O276" s="82"/>
      <c r="P276" s="82"/>
    </row>
    <row r="277" spans="1:16" s="44" customFormat="1" ht="12" customHeight="1" hidden="1">
      <c r="A277" s="91"/>
      <c r="D277" s="82"/>
      <c r="E277" s="83"/>
      <c r="F277" s="91"/>
      <c r="G277" s="92"/>
      <c r="H277" s="88"/>
      <c r="I277" s="88"/>
      <c r="J277" s="88"/>
      <c r="K277" s="88"/>
      <c r="L277" s="93"/>
      <c r="O277" s="82"/>
      <c r="P277" s="82"/>
    </row>
    <row r="278" spans="1:16" s="44" customFormat="1" ht="12" customHeight="1" hidden="1">
      <c r="A278" s="91"/>
      <c r="D278" s="82"/>
      <c r="E278" s="83"/>
      <c r="F278" s="91"/>
      <c r="G278" s="92"/>
      <c r="H278" s="88"/>
      <c r="I278" s="88"/>
      <c r="J278" s="88"/>
      <c r="K278" s="88"/>
      <c r="L278" s="93"/>
      <c r="O278" s="82"/>
      <c r="P278" s="82"/>
    </row>
    <row r="279" spans="1:16" s="44" customFormat="1" ht="12" customHeight="1" hidden="1">
      <c r="A279" s="91"/>
      <c r="D279" s="82"/>
      <c r="E279" s="83"/>
      <c r="F279" s="91"/>
      <c r="G279" s="92"/>
      <c r="H279" s="88"/>
      <c r="I279" s="88"/>
      <c r="J279" s="88"/>
      <c r="K279" s="88"/>
      <c r="L279" s="93"/>
      <c r="O279" s="82"/>
      <c r="P279" s="82"/>
    </row>
    <row r="280" spans="1:16" s="44" customFormat="1" ht="12" customHeight="1" hidden="1">
      <c r="A280" s="91"/>
      <c r="D280" s="82"/>
      <c r="E280" s="83"/>
      <c r="F280" s="91"/>
      <c r="G280" s="92"/>
      <c r="H280" s="88"/>
      <c r="I280" s="88"/>
      <c r="J280" s="88"/>
      <c r="K280" s="88"/>
      <c r="L280" s="93"/>
      <c r="O280" s="82"/>
      <c r="P280" s="82"/>
    </row>
    <row r="281" spans="1:16" s="44" customFormat="1" ht="12" customHeight="1" hidden="1">
      <c r="A281" s="91"/>
      <c r="D281" s="82"/>
      <c r="E281" s="83"/>
      <c r="F281" s="91"/>
      <c r="G281" s="94"/>
      <c r="H281" s="88"/>
      <c r="I281" s="88"/>
      <c r="J281" s="88"/>
      <c r="K281" s="88"/>
      <c r="L281" s="93"/>
      <c r="O281" s="82"/>
      <c r="P281" s="82"/>
    </row>
    <row r="282" spans="1:16" s="44" customFormat="1" ht="12" customHeight="1" hidden="1">
      <c r="A282" s="91"/>
      <c r="D282" s="82"/>
      <c r="E282" s="83"/>
      <c r="F282" s="91"/>
      <c r="G282" s="92"/>
      <c r="H282" s="88"/>
      <c r="I282" s="88"/>
      <c r="J282" s="88"/>
      <c r="K282" s="88"/>
      <c r="L282" s="93"/>
      <c r="O282" s="82"/>
      <c r="P282" s="82"/>
    </row>
    <row r="283" spans="1:16" s="44" customFormat="1" ht="12" customHeight="1" hidden="1">
      <c r="A283" s="91"/>
      <c r="D283" s="82"/>
      <c r="E283" s="83"/>
      <c r="F283" s="91"/>
      <c r="G283" s="92"/>
      <c r="H283" s="88"/>
      <c r="I283" s="88"/>
      <c r="J283" s="88"/>
      <c r="K283" s="88"/>
      <c r="L283" s="93"/>
      <c r="O283" s="82"/>
      <c r="P283" s="82"/>
    </row>
    <row r="284" spans="1:16" s="44" customFormat="1" ht="12" customHeight="1" hidden="1">
      <c r="A284" s="91"/>
      <c r="D284" s="82"/>
      <c r="E284" s="83"/>
      <c r="F284" s="91"/>
      <c r="G284" s="92"/>
      <c r="H284" s="88"/>
      <c r="I284" s="88"/>
      <c r="J284" s="88"/>
      <c r="K284" s="88"/>
      <c r="L284" s="93"/>
      <c r="O284" s="82"/>
      <c r="P284" s="82"/>
    </row>
    <row r="285" spans="1:16" s="44" customFormat="1" ht="12" customHeight="1" hidden="1">
      <c r="A285" s="45"/>
      <c r="D285" s="82"/>
      <c r="E285" s="83"/>
      <c r="F285" s="45"/>
      <c r="G285" s="90"/>
      <c r="H285" s="88"/>
      <c r="I285" s="88"/>
      <c r="J285" s="88"/>
      <c r="K285" s="88"/>
      <c r="L285" s="89"/>
      <c r="O285" s="82"/>
      <c r="P285" s="82"/>
    </row>
    <row r="286" spans="1:16" s="44" customFormat="1" ht="12" customHeight="1" hidden="1">
      <c r="A286" s="91"/>
      <c r="D286" s="82"/>
      <c r="E286" s="83"/>
      <c r="F286" s="91"/>
      <c r="G286" s="92"/>
      <c r="H286" s="88"/>
      <c r="I286" s="88"/>
      <c r="J286" s="88"/>
      <c r="K286" s="88"/>
      <c r="L286" s="93"/>
      <c r="O286" s="82"/>
      <c r="P286" s="82"/>
    </row>
    <row r="287" spans="1:16" s="44" customFormat="1" ht="12" customHeight="1" hidden="1">
      <c r="A287" s="91"/>
      <c r="D287" s="82"/>
      <c r="E287" s="83"/>
      <c r="F287" s="91"/>
      <c r="G287" s="92"/>
      <c r="H287" s="88"/>
      <c r="I287" s="88"/>
      <c r="J287" s="88"/>
      <c r="K287" s="88"/>
      <c r="L287" s="93"/>
      <c r="O287" s="82"/>
      <c r="P287" s="82"/>
    </row>
    <row r="288" spans="1:16" s="44" customFormat="1" ht="12" customHeight="1" hidden="1">
      <c r="A288" s="91"/>
      <c r="D288" s="82"/>
      <c r="E288" s="83"/>
      <c r="F288" s="91"/>
      <c r="G288" s="92"/>
      <c r="H288" s="88"/>
      <c r="I288" s="88"/>
      <c r="J288" s="88"/>
      <c r="K288" s="88"/>
      <c r="L288" s="93"/>
      <c r="O288" s="82"/>
      <c r="P288" s="82"/>
    </row>
    <row r="289" spans="1:16" s="44" customFormat="1" ht="12" customHeight="1" hidden="1">
      <c r="A289" s="91"/>
      <c r="D289" s="82"/>
      <c r="E289" s="83"/>
      <c r="F289" s="91"/>
      <c r="G289" s="95"/>
      <c r="H289" s="88"/>
      <c r="I289" s="88"/>
      <c r="J289" s="88"/>
      <c r="K289" s="88"/>
      <c r="L289" s="93"/>
      <c r="O289" s="82"/>
      <c r="P289" s="82"/>
    </row>
    <row r="290" spans="1:16" s="44" customFormat="1" ht="12" customHeight="1" hidden="1">
      <c r="A290" s="91"/>
      <c r="D290" s="82"/>
      <c r="E290" s="83"/>
      <c r="F290" s="91"/>
      <c r="G290" s="95"/>
      <c r="H290" s="88"/>
      <c r="I290" s="88"/>
      <c r="J290" s="88"/>
      <c r="K290" s="88"/>
      <c r="L290" s="93"/>
      <c r="O290" s="82"/>
      <c r="P290" s="82"/>
    </row>
    <row r="291" spans="1:16" s="44" customFormat="1" ht="12" customHeight="1" hidden="1">
      <c r="A291" s="91"/>
      <c r="D291" s="82"/>
      <c r="E291" s="83"/>
      <c r="F291" s="91"/>
      <c r="G291" s="95"/>
      <c r="H291" s="88"/>
      <c r="I291" s="88"/>
      <c r="J291" s="88"/>
      <c r="K291" s="88"/>
      <c r="L291" s="93"/>
      <c r="O291" s="82"/>
      <c r="P291" s="82"/>
    </row>
    <row r="292" spans="1:16" s="44" customFormat="1" ht="12" customHeight="1" hidden="1">
      <c r="A292" s="45"/>
      <c r="D292" s="82"/>
      <c r="E292" s="83"/>
      <c r="F292" s="45"/>
      <c r="G292" s="87"/>
      <c r="H292" s="88"/>
      <c r="I292" s="88"/>
      <c r="J292" s="88"/>
      <c r="K292" s="88"/>
      <c r="L292" s="89"/>
      <c r="O292" s="82"/>
      <c r="P292" s="82"/>
    </row>
    <row r="293" spans="1:16" s="44" customFormat="1" ht="12" customHeight="1" hidden="1">
      <c r="A293" s="45"/>
      <c r="D293" s="82"/>
      <c r="E293" s="83"/>
      <c r="F293" s="45"/>
      <c r="G293" s="96"/>
      <c r="H293" s="88"/>
      <c r="I293" s="88"/>
      <c r="J293" s="88"/>
      <c r="K293" s="88"/>
      <c r="L293" s="89"/>
      <c r="O293" s="82"/>
      <c r="P293" s="82"/>
    </row>
    <row r="294" spans="1:16" s="44" customFormat="1" ht="12" customHeight="1" hidden="1">
      <c r="A294" s="91"/>
      <c r="D294" s="82"/>
      <c r="E294" s="83"/>
      <c r="F294" s="91"/>
      <c r="G294" s="95"/>
      <c r="H294" s="88"/>
      <c r="I294" s="88"/>
      <c r="J294" s="88"/>
      <c r="K294" s="88"/>
      <c r="L294" s="93"/>
      <c r="O294" s="82"/>
      <c r="P294" s="82"/>
    </row>
    <row r="295" spans="1:16" s="44" customFormat="1" ht="12" customHeight="1" hidden="1">
      <c r="A295" s="91"/>
      <c r="D295" s="82"/>
      <c r="E295" s="83"/>
      <c r="F295" s="91"/>
      <c r="G295" s="95"/>
      <c r="H295" s="88"/>
      <c r="I295" s="88"/>
      <c r="J295" s="88"/>
      <c r="K295" s="88"/>
      <c r="L295" s="93"/>
      <c r="O295" s="82"/>
      <c r="P295" s="82"/>
    </row>
    <row r="296" spans="1:16" s="44" customFormat="1" ht="12" customHeight="1" hidden="1">
      <c r="A296" s="91"/>
      <c r="D296" s="82"/>
      <c r="E296" s="83"/>
      <c r="F296" s="91"/>
      <c r="G296" s="95"/>
      <c r="H296" s="88"/>
      <c r="I296" s="88"/>
      <c r="J296" s="88"/>
      <c r="K296" s="88"/>
      <c r="L296" s="93"/>
      <c r="O296" s="82"/>
      <c r="P296" s="82"/>
    </row>
    <row r="297" spans="1:16" s="44" customFormat="1" ht="12" customHeight="1" hidden="1">
      <c r="A297" s="91"/>
      <c r="D297" s="82"/>
      <c r="E297" s="83"/>
      <c r="F297" s="91"/>
      <c r="G297" s="95"/>
      <c r="H297" s="88"/>
      <c r="I297" s="88"/>
      <c r="J297" s="88"/>
      <c r="K297" s="88"/>
      <c r="L297" s="93"/>
      <c r="O297" s="82"/>
      <c r="P297" s="82"/>
    </row>
    <row r="298" spans="1:16" s="44" customFormat="1" ht="12" customHeight="1" hidden="1">
      <c r="A298" s="91"/>
      <c r="D298" s="82"/>
      <c r="E298" s="83"/>
      <c r="F298" s="91"/>
      <c r="G298" s="95"/>
      <c r="H298" s="88"/>
      <c r="I298" s="88"/>
      <c r="J298" s="88"/>
      <c r="K298" s="88"/>
      <c r="L298" s="93"/>
      <c r="O298" s="82"/>
      <c r="P298" s="82"/>
    </row>
    <row r="299" spans="1:16" s="44" customFormat="1" ht="12" customHeight="1" hidden="1">
      <c r="A299" s="91"/>
      <c r="D299" s="82"/>
      <c r="E299" s="83"/>
      <c r="F299" s="91"/>
      <c r="G299" s="95"/>
      <c r="H299" s="88"/>
      <c r="I299" s="88"/>
      <c r="J299" s="88"/>
      <c r="K299" s="88"/>
      <c r="L299" s="93"/>
      <c r="O299" s="82"/>
      <c r="P299" s="82"/>
    </row>
    <row r="300" spans="1:16" s="44" customFormat="1" ht="12" customHeight="1" hidden="1">
      <c r="A300" s="91"/>
      <c r="D300" s="82"/>
      <c r="E300" s="83"/>
      <c r="F300" s="91"/>
      <c r="G300" s="95"/>
      <c r="H300" s="88"/>
      <c r="I300" s="88"/>
      <c r="J300" s="88"/>
      <c r="K300" s="88"/>
      <c r="L300" s="93"/>
      <c r="O300" s="82"/>
      <c r="P300" s="82"/>
    </row>
    <row r="301" spans="1:16" s="44" customFormat="1" ht="12" customHeight="1" hidden="1">
      <c r="A301" s="91"/>
      <c r="D301" s="82"/>
      <c r="E301" s="83"/>
      <c r="F301" s="91"/>
      <c r="G301" s="95"/>
      <c r="H301" s="88"/>
      <c r="I301" s="88"/>
      <c r="J301" s="88"/>
      <c r="K301" s="88"/>
      <c r="L301" s="93"/>
      <c r="O301" s="82"/>
      <c r="P301" s="82"/>
    </row>
    <row r="302" spans="1:16" s="44" customFormat="1" ht="12" customHeight="1" hidden="1">
      <c r="A302" s="91"/>
      <c r="D302" s="82"/>
      <c r="E302" s="83"/>
      <c r="F302" s="91"/>
      <c r="G302" s="95"/>
      <c r="H302" s="88"/>
      <c r="I302" s="88"/>
      <c r="J302" s="88"/>
      <c r="K302" s="88"/>
      <c r="L302" s="93"/>
      <c r="O302" s="82"/>
      <c r="P302" s="82"/>
    </row>
    <row r="303" spans="1:16" s="44" customFormat="1" ht="12" customHeight="1" hidden="1">
      <c r="A303" s="45"/>
      <c r="D303" s="82"/>
      <c r="E303" s="83"/>
      <c r="F303" s="45"/>
      <c r="G303" s="96"/>
      <c r="H303" s="88"/>
      <c r="I303" s="88"/>
      <c r="J303" s="88"/>
      <c r="K303" s="88"/>
      <c r="L303" s="89"/>
      <c r="O303" s="82"/>
      <c r="P303" s="82"/>
    </row>
    <row r="304" spans="1:16" s="44" customFormat="1" ht="12" customHeight="1" hidden="1">
      <c r="A304" s="91"/>
      <c r="D304" s="82"/>
      <c r="E304" s="83"/>
      <c r="F304" s="91"/>
      <c r="G304" s="95"/>
      <c r="H304" s="88"/>
      <c r="I304" s="88"/>
      <c r="J304" s="88"/>
      <c r="K304" s="88"/>
      <c r="L304" s="93"/>
      <c r="O304" s="82"/>
      <c r="P304" s="82"/>
    </row>
    <row r="305" spans="1:16" s="44" customFormat="1" ht="12" customHeight="1" hidden="1">
      <c r="A305" s="45"/>
      <c r="D305" s="82"/>
      <c r="E305" s="83"/>
      <c r="F305" s="45"/>
      <c r="G305" s="96"/>
      <c r="H305" s="88"/>
      <c r="I305" s="88"/>
      <c r="J305" s="88"/>
      <c r="K305" s="88"/>
      <c r="L305" s="89"/>
      <c r="O305" s="82"/>
      <c r="P305" s="82"/>
    </row>
    <row r="306" spans="1:16" s="44" customFormat="1" ht="12" customHeight="1" hidden="1">
      <c r="A306" s="91"/>
      <c r="D306" s="82"/>
      <c r="E306" s="83"/>
      <c r="F306" s="91"/>
      <c r="G306" s="95"/>
      <c r="H306" s="88"/>
      <c r="I306" s="88"/>
      <c r="J306" s="88"/>
      <c r="K306" s="88"/>
      <c r="L306" s="93"/>
      <c r="O306" s="82"/>
      <c r="P306" s="82"/>
    </row>
    <row r="307" spans="1:16" s="44" customFormat="1" ht="12" customHeight="1" hidden="1">
      <c r="A307" s="91"/>
      <c r="D307" s="82"/>
      <c r="E307" s="83"/>
      <c r="F307" s="91"/>
      <c r="G307" s="95"/>
      <c r="H307" s="88"/>
      <c r="I307" s="88"/>
      <c r="J307" s="88"/>
      <c r="K307" s="88"/>
      <c r="L307" s="93"/>
      <c r="O307" s="82"/>
      <c r="P307" s="82"/>
    </row>
    <row r="308" spans="1:16" s="44" customFormat="1" ht="12" customHeight="1" hidden="1">
      <c r="A308" s="45"/>
      <c r="D308" s="82"/>
      <c r="E308" s="83"/>
      <c r="F308" s="45"/>
      <c r="G308" s="96"/>
      <c r="H308" s="88"/>
      <c r="I308" s="88"/>
      <c r="J308" s="88"/>
      <c r="K308" s="88"/>
      <c r="L308" s="89"/>
      <c r="O308" s="82"/>
      <c r="P308" s="82"/>
    </row>
    <row r="309" spans="1:16" s="44" customFormat="1" ht="12" customHeight="1" hidden="1">
      <c r="A309" s="45"/>
      <c r="D309" s="82"/>
      <c r="E309" s="83"/>
      <c r="F309" s="45"/>
      <c r="G309" s="96"/>
      <c r="H309" s="88"/>
      <c r="I309" s="88"/>
      <c r="J309" s="88"/>
      <c r="K309" s="88"/>
      <c r="L309" s="89"/>
      <c r="O309" s="82"/>
      <c r="P309" s="82"/>
    </row>
    <row r="310" spans="1:16" s="44" customFormat="1" ht="12" customHeight="1" hidden="1">
      <c r="A310" s="45"/>
      <c r="D310" s="82"/>
      <c r="E310" s="83"/>
      <c r="F310" s="45"/>
      <c r="G310" s="96"/>
      <c r="H310" s="88"/>
      <c r="I310" s="88"/>
      <c r="J310" s="88"/>
      <c r="K310" s="88"/>
      <c r="L310" s="89"/>
      <c r="O310" s="82"/>
      <c r="P310" s="82"/>
    </row>
    <row r="311" spans="1:16" s="44" customFormat="1" ht="12" customHeight="1" hidden="1">
      <c r="A311" s="45"/>
      <c r="D311" s="82"/>
      <c r="E311" s="83"/>
      <c r="F311" s="45"/>
      <c r="G311" s="96"/>
      <c r="H311" s="88"/>
      <c r="I311" s="88"/>
      <c r="J311" s="88"/>
      <c r="K311" s="88"/>
      <c r="L311" s="89"/>
      <c r="O311" s="82"/>
      <c r="P311" s="82"/>
    </row>
    <row r="312" spans="1:16" s="44" customFormat="1" ht="12" customHeight="1" hidden="1">
      <c r="A312" s="91"/>
      <c r="D312" s="82"/>
      <c r="E312" s="83"/>
      <c r="F312" s="91"/>
      <c r="G312" s="95"/>
      <c r="H312" s="88"/>
      <c r="I312" s="88"/>
      <c r="J312" s="88"/>
      <c r="K312" s="88"/>
      <c r="L312" s="93"/>
      <c r="O312" s="82"/>
      <c r="P312" s="82"/>
    </row>
    <row r="313" spans="1:16" s="44" customFormat="1" ht="12" customHeight="1" hidden="1">
      <c r="A313" s="91"/>
      <c r="D313" s="82"/>
      <c r="E313" s="83"/>
      <c r="F313" s="91"/>
      <c r="G313" s="95"/>
      <c r="H313" s="88"/>
      <c r="I313" s="88"/>
      <c r="J313" s="88"/>
      <c r="K313" s="88"/>
      <c r="L313" s="93"/>
      <c r="O313" s="82"/>
      <c r="P313" s="82"/>
    </row>
    <row r="314" spans="1:16" s="44" customFormat="1" ht="12" customHeight="1" hidden="1">
      <c r="A314" s="91"/>
      <c r="D314" s="82"/>
      <c r="E314" s="83"/>
      <c r="F314" s="91"/>
      <c r="G314" s="95"/>
      <c r="H314" s="88"/>
      <c r="I314" s="88"/>
      <c r="J314" s="88"/>
      <c r="K314" s="88"/>
      <c r="L314" s="93"/>
      <c r="O314" s="82"/>
      <c r="P314" s="82"/>
    </row>
    <row r="315" spans="1:16" s="44" customFormat="1" ht="12" customHeight="1" hidden="1">
      <c r="A315" s="91"/>
      <c r="D315" s="82"/>
      <c r="E315" s="83"/>
      <c r="F315" s="91"/>
      <c r="G315" s="95"/>
      <c r="H315" s="88"/>
      <c r="I315" s="88"/>
      <c r="J315" s="88"/>
      <c r="K315" s="88"/>
      <c r="L315" s="93"/>
      <c r="O315" s="82"/>
      <c r="P315" s="82"/>
    </row>
    <row r="316" spans="1:16" s="44" customFormat="1" ht="12" customHeight="1" hidden="1">
      <c r="A316" s="45"/>
      <c r="D316" s="82"/>
      <c r="E316" s="83"/>
      <c r="F316" s="45"/>
      <c r="G316" s="96"/>
      <c r="H316" s="88">
        <f>H317</f>
        <v>0</v>
      </c>
      <c r="I316" s="88"/>
      <c r="J316" s="88"/>
      <c r="K316" s="88"/>
      <c r="L316" s="89"/>
      <c r="O316" s="82"/>
      <c r="P316" s="82"/>
    </row>
    <row r="317" spans="1:16" s="44" customFormat="1" ht="12" customHeight="1" hidden="1">
      <c r="A317" s="45"/>
      <c r="D317" s="82"/>
      <c r="E317" s="83"/>
      <c r="F317" s="45"/>
      <c r="G317" s="96"/>
      <c r="H317" s="88">
        <f>H318</f>
        <v>0</v>
      </c>
      <c r="I317" s="88"/>
      <c r="J317" s="88"/>
      <c r="K317" s="88"/>
      <c r="L317" s="89"/>
      <c r="O317" s="82"/>
      <c r="P317" s="82"/>
    </row>
    <row r="318" spans="1:16" s="44" customFormat="1" ht="12" customHeight="1" hidden="1">
      <c r="A318" s="91"/>
      <c r="D318" s="82"/>
      <c r="E318" s="83"/>
      <c r="F318" s="91"/>
      <c r="G318" s="94"/>
      <c r="H318" s="97"/>
      <c r="I318" s="97"/>
      <c r="J318" s="97"/>
      <c r="K318" s="97"/>
      <c r="L318" s="93"/>
      <c r="O318" s="82"/>
      <c r="P318" s="82"/>
    </row>
    <row r="319" spans="1:16" s="44" customFormat="1" ht="12" customHeight="1" hidden="1">
      <c r="A319" s="45"/>
      <c r="D319" s="82"/>
      <c r="E319" s="83"/>
      <c r="F319" s="45"/>
      <c r="G319" s="87"/>
      <c r="H319" s="88"/>
      <c r="I319" s="88"/>
      <c r="J319" s="88"/>
      <c r="K319" s="88"/>
      <c r="L319" s="89"/>
      <c r="O319" s="82"/>
      <c r="P319" s="82"/>
    </row>
    <row r="320" spans="1:16" s="44" customFormat="1" ht="12" customHeight="1" hidden="1">
      <c r="A320" s="91"/>
      <c r="D320" s="82"/>
      <c r="E320" s="83"/>
      <c r="F320" s="91"/>
      <c r="G320" s="94"/>
      <c r="H320" s="97"/>
      <c r="I320" s="97"/>
      <c r="J320" s="97"/>
      <c r="K320" s="97"/>
      <c r="L320" s="93"/>
      <c r="O320" s="82"/>
      <c r="P320" s="82"/>
    </row>
    <row r="321" spans="1:16" s="44" customFormat="1" ht="12" customHeight="1" hidden="1">
      <c r="A321" s="91"/>
      <c r="D321" s="82"/>
      <c r="E321" s="83"/>
      <c r="F321" s="91"/>
      <c r="G321" s="94"/>
      <c r="H321" s="97"/>
      <c r="I321" s="97"/>
      <c r="J321" s="97"/>
      <c r="K321" s="97"/>
      <c r="L321" s="93"/>
      <c r="O321" s="82"/>
      <c r="P321" s="82"/>
    </row>
    <row r="322" spans="1:16" s="44" customFormat="1" ht="12" customHeight="1" hidden="1">
      <c r="A322" s="45"/>
      <c r="D322" s="82"/>
      <c r="E322" s="83"/>
      <c r="F322" s="45"/>
      <c r="G322" s="87"/>
      <c r="H322" s="88"/>
      <c r="I322" s="88"/>
      <c r="J322" s="88"/>
      <c r="K322" s="88"/>
      <c r="L322" s="89"/>
      <c r="O322" s="82"/>
      <c r="P322" s="82"/>
    </row>
    <row r="323" spans="1:16" s="44" customFormat="1" ht="12" customHeight="1" hidden="1">
      <c r="A323" s="45"/>
      <c r="D323" s="82"/>
      <c r="E323" s="83"/>
      <c r="F323" s="45"/>
      <c r="G323" s="87"/>
      <c r="H323" s="88"/>
      <c r="I323" s="88"/>
      <c r="J323" s="88"/>
      <c r="K323" s="88"/>
      <c r="L323" s="89"/>
      <c r="O323" s="82"/>
      <c r="P323" s="82"/>
    </row>
    <row r="324" spans="1:16" s="44" customFormat="1" ht="12" customHeight="1" hidden="1">
      <c r="A324" s="45"/>
      <c r="D324" s="82"/>
      <c r="E324" s="83"/>
      <c r="F324" s="45"/>
      <c r="G324" s="87"/>
      <c r="H324" s="88"/>
      <c r="I324" s="88"/>
      <c r="J324" s="88"/>
      <c r="K324" s="88"/>
      <c r="L324" s="89"/>
      <c r="O324" s="82"/>
      <c r="P324" s="82"/>
    </row>
    <row r="325" spans="1:16" s="44" customFormat="1" ht="12" customHeight="1" hidden="1">
      <c r="A325" s="91"/>
      <c r="D325" s="82"/>
      <c r="E325" s="83"/>
      <c r="F325" s="91"/>
      <c r="G325" s="94"/>
      <c r="H325" s="97"/>
      <c r="I325" s="97"/>
      <c r="J325" s="97"/>
      <c r="K325" s="97"/>
      <c r="L325" s="93"/>
      <c r="O325" s="82"/>
      <c r="P325" s="82"/>
    </row>
    <row r="326" spans="1:16" s="44" customFormat="1" ht="12" customHeight="1" hidden="1">
      <c r="A326" s="91"/>
      <c r="D326" s="82"/>
      <c r="E326" s="83"/>
      <c r="F326" s="91"/>
      <c r="G326" s="94"/>
      <c r="H326" s="97"/>
      <c r="I326" s="97"/>
      <c r="J326" s="97"/>
      <c r="K326" s="97"/>
      <c r="L326" s="93"/>
      <c r="O326" s="82"/>
      <c r="P326" s="82"/>
    </row>
    <row r="327" spans="1:16" s="44" customFormat="1" ht="12" customHeight="1" hidden="1">
      <c r="A327" s="45"/>
      <c r="D327" s="82"/>
      <c r="E327" s="83"/>
      <c r="F327" s="45"/>
      <c r="G327" s="87"/>
      <c r="H327" s="88">
        <f>H316</f>
        <v>0</v>
      </c>
      <c r="I327" s="88"/>
      <c r="J327" s="88"/>
      <c r="K327" s="88"/>
      <c r="L327" s="89"/>
      <c r="O327" s="82"/>
      <c r="P327" s="82"/>
    </row>
    <row r="328" spans="1:16" s="44" customFormat="1" ht="12" customHeight="1" hidden="1">
      <c r="A328" s="45"/>
      <c r="D328" s="82"/>
      <c r="E328" s="83"/>
      <c r="F328" s="45"/>
      <c r="G328" s="87"/>
      <c r="H328" s="88">
        <f>H270-H327</f>
        <v>0</v>
      </c>
      <c r="I328" s="88"/>
      <c r="J328" s="88"/>
      <c r="K328" s="88"/>
      <c r="L328" s="89"/>
      <c r="O328" s="82"/>
      <c r="P328" s="82"/>
    </row>
    <row r="329" spans="1:16" s="44" customFormat="1" ht="12" customHeight="1" hidden="1">
      <c r="A329" s="45"/>
      <c r="D329" s="82"/>
      <c r="E329" s="83"/>
      <c r="F329" s="45"/>
      <c r="G329" s="87"/>
      <c r="H329" s="88">
        <f>H330+H337</f>
        <v>0</v>
      </c>
      <c r="I329" s="88">
        <f>I330+I337</f>
        <v>0</v>
      </c>
      <c r="J329" s="88">
        <f>J330+J337</f>
        <v>0</v>
      </c>
      <c r="K329" s="88">
        <f>K330+K337</f>
        <v>0</v>
      </c>
      <c r="L329" s="89">
        <f>L330+L337</f>
        <v>0</v>
      </c>
      <c r="O329" s="82"/>
      <c r="P329" s="82"/>
    </row>
    <row r="330" spans="1:16" s="44" customFormat="1" ht="12" customHeight="1" hidden="1">
      <c r="A330" s="45"/>
      <c r="D330" s="82"/>
      <c r="E330" s="83"/>
      <c r="F330" s="45"/>
      <c r="G330" s="96"/>
      <c r="H330" s="88">
        <f>SUM(H331:H336)</f>
        <v>0</v>
      </c>
      <c r="I330" s="88">
        <f>SUM(I331:I336)</f>
        <v>0</v>
      </c>
      <c r="J330" s="88">
        <f>SUM(J331:J336)</f>
        <v>0</v>
      </c>
      <c r="K330" s="88">
        <f>SUM(K331:K336)</f>
        <v>0</v>
      </c>
      <c r="L330" s="89">
        <f>SUM(L331:L336)</f>
        <v>0</v>
      </c>
      <c r="O330" s="82"/>
      <c r="P330" s="82"/>
    </row>
    <row r="331" spans="1:16" s="44" customFormat="1" ht="12" customHeight="1" hidden="1">
      <c r="A331" s="45"/>
      <c r="D331" s="82"/>
      <c r="E331" s="83"/>
      <c r="F331" s="45"/>
      <c r="G331" s="87"/>
      <c r="H331" s="88">
        <f>H345</f>
        <v>0</v>
      </c>
      <c r="I331" s="88">
        <f>I345</f>
        <v>0</v>
      </c>
      <c r="J331" s="88">
        <f>J345</f>
        <v>0</v>
      </c>
      <c r="K331" s="88">
        <f>K345</f>
        <v>0</v>
      </c>
      <c r="L331" s="89">
        <f>L345</f>
        <v>0</v>
      </c>
      <c r="O331" s="82"/>
      <c r="P331" s="82"/>
    </row>
    <row r="332" spans="1:16" s="44" customFormat="1" ht="12" customHeight="1" hidden="1">
      <c r="A332" s="45"/>
      <c r="D332" s="82"/>
      <c r="E332" s="83"/>
      <c r="F332" s="45"/>
      <c r="G332" s="87"/>
      <c r="H332" s="88">
        <f>H364</f>
        <v>0</v>
      </c>
      <c r="I332" s="88">
        <f>I364</f>
        <v>0</v>
      </c>
      <c r="J332" s="88">
        <f>J364</f>
        <v>0</v>
      </c>
      <c r="K332" s="88">
        <f>K364</f>
        <v>0</v>
      </c>
      <c r="L332" s="89">
        <f>L364</f>
        <v>0</v>
      </c>
      <c r="O332" s="82"/>
      <c r="P332" s="82"/>
    </row>
    <row r="333" spans="1:16" s="44" customFormat="1" ht="12" customHeight="1" hidden="1">
      <c r="A333" s="45"/>
      <c r="D333" s="82"/>
      <c r="E333" s="83"/>
      <c r="F333" s="45"/>
      <c r="G333" s="87"/>
      <c r="H333" s="88">
        <f>H386</f>
        <v>0</v>
      </c>
      <c r="I333" s="88">
        <f>I386</f>
        <v>0</v>
      </c>
      <c r="J333" s="88">
        <f>J386</f>
        <v>0</v>
      </c>
      <c r="K333" s="88">
        <f>K386</f>
        <v>0</v>
      </c>
      <c r="L333" s="89">
        <f>L386</f>
        <v>0</v>
      </c>
      <c r="O333" s="82"/>
      <c r="P333" s="82"/>
    </row>
    <row r="334" spans="1:16" s="44" customFormat="1" ht="12" customHeight="1" hidden="1">
      <c r="A334" s="45"/>
      <c r="D334" s="82"/>
      <c r="E334" s="83"/>
      <c r="F334" s="45"/>
      <c r="G334" s="96"/>
      <c r="H334" s="88">
        <f>H391</f>
        <v>0</v>
      </c>
      <c r="I334" s="88">
        <f>I391</f>
        <v>0</v>
      </c>
      <c r="J334" s="88">
        <f>J391</f>
        <v>0</v>
      </c>
      <c r="K334" s="88">
        <f>K391</f>
        <v>0</v>
      </c>
      <c r="L334" s="89">
        <f>L391</f>
        <v>0</v>
      </c>
      <c r="O334" s="82"/>
      <c r="P334" s="82"/>
    </row>
    <row r="335" spans="1:16" s="44" customFormat="1" ht="12" customHeight="1" hidden="1">
      <c r="A335" s="45"/>
      <c r="D335" s="82"/>
      <c r="E335" s="83"/>
      <c r="F335" s="45"/>
      <c r="G335" s="95"/>
      <c r="H335" s="88">
        <f>H395</f>
        <v>0</v>
      </c>
      <c r="I335" s="88">
        <f>I395</f>
        <v>0</v>
      </c>
      <c r="J335" s="88">
        <f>J395</f>
        <v>0</v>
      </c>
      <c r="K335" s="88">
        <f>K395</f>
        <v>0</v>
      </c>
      <c r="L335" s="89">
        <f>L395</f>
        <v>0</v>
      </c>
      <c r="O335" s="82"/>
      <c r="P335" s="82"/>
    </row>
    <row r="336" spans="1:16" s="44" customFormat="1" ht="12" customHeight="1" hidden="1">
      <c r="A336" s="45"/>
      <c r="D336" s="82"/>
      <c r="E336" s="83"/>
      <c r="F336" s="45"/>
      <c r="G336" s="87"/>
      <c r="H336" s="88">
        <f>H341+H397</f>
        <v>0</v>
      </c>
      <c r="I336" s="88">
        <f>I341+I397</f>
        <v>0</v>
      </c>
      <c r="J336" s="88">
        <f>J341+J397</f>
        <v>0</v>
      </c>
      <c r="K336" s="88">
        <f>K341+K397</f>
        <v>0</v>
      </c>
      <c r="L336" s="89">
        <f>L341+L397</f>
        <v>0</v>
      </c>
      <c r="O336" s="82"/>
      <c r="P336" s="82"/>
    </row>
    <row r="337" spans="1:16" s="44" customFormat="1" ht="12" customHeight="1" hidden="1">
      <c r="A337" s="45"/>
      <c r="D337" s="82"/>
      <c r="E337" s="83"/>
      <c r="F337" s="45"/>
      <c r="G337" s="87"/>
      <c r="H337" s="88">
        <f>H338</f>
        <v>0</v>
      </c>
      <c r="I337" s="88">
        <f>I338</f>
        <v>0</v>
      </c>
      <c r="J337" s="88">
        <f>J338</f>
        <v>0</v>
      </c>
      <c r="K337" s="88">
        <f>K338</f>
        <v>0</v>
      </c>
      <c r="L337" s="89">
        <f>L338</f>
        <v>0</v>
      </c>
      <c r="O337" s="82"/>
      <c r="P337" s="82"/>
    </row>
    <row r="338" spans="1:16" s="22" customFormat="1" ht="12" customHeight="1" hidden="1">
      <c r="A338" s="45"/>
      <c r="D338" s="98"/>
      <c r="E338" s="99"/>
      <c r="F338" s="45"/>
      <c r="G338" s="87"/>
      <c r="H338" s="88">
        <f>H408</f>
        <v>0</v>
      </c>
      <c r="I338" s="88">
        <f>I408</f>
        <v>0</v>
      </c>
      <c r="J338" s="88">
        <f>J408</f>
        <v>0</v>
      </c>
      <c r="K338" s="88">
        <f>K408</f>
        <v>0</v>
      </c>
      <c r="L338" s="89">
        <f>L408</f>
        <v>0</v>
      </c>
      <c r="O338" s="98"/>
      <c r="P338" s="98"/>
    </row>
    <row r="339" spans="1:16" s="22" customFormat="1" ht="12" customHeight="1" hidden="1">
      <c r="A339" s="45"/>
      <c r="D339" s="98"/>
      <c r="E339" s="99"/>
      <c r="F339" s="45"/>
      <c r="G339" s="87"/>
      <c r="H339" s="88"/>
      <c r="I339" s="88"/>
      <c r="J339" s="88"/>
      <c r="K339" s="88"/>
      <c r="L339" s="89"/>
      <c r="O339" s="98"/>
      <c r="P339" s="98"/>
    </row>
    <row r="340" spans="1:16" s="22" customFormat="1" ht="12" customHeight="1" hidden="1">
      <c r="A340" s="45"/>
      <c r="D340" s="98"/>
      <c r="E340" s="99"/>
      <c r="F340" s="45"/>
      <c r="G340" s="96"/>
      <c r="H340" s="88"/>
      <c r="I340" s="88"/>
      <c r="J340" s="88"/>
      <c r="K340" s="88"/>
      <c r="L340" s="89"/>
      <c r="O340" s="98"/>
      <c r="P340" s="98"/>
    </row>
    <row r="341" spans="1:16" s="22" customFormat="1" ht="12" customHeight="1" hidden="1">
      <c r="A341" s="45"/>
      <c r="D341" s="98"/>
      <c r="E341" s="99"/>
      <c r="F341" s="45"/>
      <c r="G341" s="87"/>
      <c r="H341" s="88"/>
      <c r="I341" s="88"/>
      <c r="J341" s="88"/>
      <c r="K341" s="88"/>
      <c r="L341" s="89"/>
      <c r="O341" s="98"/>
      <c r="P341" s="98"/>
    </row>
    <row r="342" spans="1:16" s="18" customFormat="1" ht="12" customHeight="1" hidden="1">
      <c r="A342" s="91"/>
      <c r="D342" s="11"/>
      <c r="E342" s="100"/>
      <c r="F342" s="91"/>
      <c r="G342" s="94"/>
      <c r="H342" s="97"/>
      <c r="I342" s="97"/>
      <c r="J342" s="97"/>
      <c r="K342" s="97"/>
      <c r="L342" s="93"/>
      <c r="O342" s="11"/>
      <c r="P342" s="11"/>
    </row>
    <row r="343" spans="1:16" s="44" customFormat="1" ht="12" customHeight="1" hidden="1">
      <c r="A343" s="45"/>
      <c r="D343" s="82"/>
      <c r="E343" s="83"/>
      <c r="F343" s="45"/>
      <c r="G343" s="87"/>
      <c r="H343" s="88">
        <f>H344+H408</f>
        <v>0</v>
      </c>
      <c r="I343" s="88">
        <f>I344+I408</f>
        <v>0</v>
      </c>
      <c r="J343" s="88">
        <f>J344+J408</f>
        <v>0</v>
      </c>
      <c r="K343" s="88">
        <f>K344+K408</f>
        <v>0</v>
      </c>
      <c r="L343" s="89">
        <f>L344+L408</f>
        <v>0</v>
      </c>
      <c r="O343" s="82"/>
      <c r="P343" s="82"/>
    </row>
    <row r="344" spans="1:16" s="44" customFormat="1" ht="12" customHeight="1" hidden="1">
      <c r="A344" s="45"/>
      <c r="D344" s="82"/>
      <c r="E344" s="83"/>
      <c r="F344" s="45"/>
      <c r="G344" s="87"/>
      <c r="H344" s="88">
        <f>H345+H364+H386+H391+H397</f>
        <v>0</v>
      </c>
      <c r="I344" s="88">
        <f>I345+I364+I386+I391+I397</f>
        <v>0</v>
      </c>
      <c r="J344" s="88">
        <f>J345+J364+J386+J391+J397</f>
        <v>0</v>
      </c>
      <c r="K344" s="88">
        <f>K345+K364+K386+K391+K397</f>
        <v>0</v>
      </c>
      <c r="L344" s="89">
        <f>L345+L364+L386+L391+L397</f>
        <v>0</v>
      </c>
      <c r="O344" s="82"/>
      <c r="P344" s="82"/>
    </row>
    <row r="345" spans="1:16" s="44" customFormat="1" ht="12" customHeight="1" hidden="1">
      <c r="A345" s="45"/>
      <c r="D345" s="82"/>
      <c r="E345" s="83"/>
      <c r="F345" s="45"/>
      <c r="G345" s="87"/>
      <c r="H345" s="88">
        <f>H346+H358</f>
        <v>0</v>
      </c>
      <c r="I345" s="88">
        <f>I346+I358</f>
        <v>0</v>
      </c>
      <c r="J345" s="88">
        <f>J346+J358</f>
        <v>0</v>
      </c>
      <c r="K345" s="88">
        <f>K346+K358</f>
        <v>0</v>
      </c>
      <c r="L345" s="89">
        <f>L346+L358</f>
        <v>0</v>
      </c>
      <c r="O345" s="82"/>
      <c r="P345" s="82"/>
    </row>
    <row r="346" spans="1:16" s="44" customFormat="1" ht="12" customHeight="1" hidden="1">
      <c r="A346" s="45"/>
      <c r="D346" s="82"/>
      <c r="E346" s="83"/>
      <c r="F346" s="45"/>
      <c r="G346" s="90"/>
      <c r="H346" s="88">
        <f>SUM(H347:H357)</f>
        <v>0</v>
      </c>
      <c r="I346" s="88">
        <f>SUM(I347:I357)</f>
        <v>0</v>
      </c>
      <c r="J346" s="88">
        <f>SUM(J347:J357)</f>
        <v>0</v>
      </c>
      <c r="K346" s="88">
        <f>SUM(K347:K357)</f>
        <v>0</v>
      </c>
      <c r="L346" s="89">
        <f>SUM(L347:L357)</f>
        <v>0</v>
      </c>
      <c r="O346" s="82"/>
      <c r="P346" s="82"/>
    </row>
    <row r="347" spans="1:12" ht="12" customHeight="1" hidden="1">
      <c r="A347" s="91"/>
      <c r="C347" s="2"/>
      <c r="D347" s="3"/>
      <c r="E347" s="4"/>
      <c r="F347" s="91"/>
      <c r="G347" s="92"/>
      <c r="H347" s="97"/>
      <c r="I347" s="97"/>
      <c r="J347" s="97"/>
      <c r="K347" s="97"/>
      <c r="L347" s="93"/>
    </row>
    <row r="348" spans="1:12" ht="12" customHeight="1" hidden="1">
      <c r="A348" s="91"/>
      <c r="C348" s="2"/>
      <c r="D348" s="3"/>
      <c r="E348" s="4"/>
      <c r="F348" s="91"/>
      <c r="G348" s="92"/>
      <c r="H348" s="97"/>
      <c r="I348" s="97"/>
      <c r="J348" s="97"/>
      <c r="K348" s="97"/>
      <c r="L348" s="93"/>
    </row>
    <row r="349" spans="1:12" ht="12" customHeight="1" hidden="1">
      <c r="A349" s="91"/>
      <c r="C349" s="2"/>
      <c r="D349" s="3"/>
      <c r="E349" s="4"/>
      <c r="F349" s="91"/>
      <c r="G349" s="92"/>
      <c r="H349" s="97"/>
      <c r="I349" s="97"/>
      <c r="J349" s="97"/>
      <c r="K349" s="97"/>
      <c r="L349" s="93"/>
    </row>
    <row r="350" spans="1:12" ht="12" customHeight="1" hidden="1">
      <c r="A350" s="91"/>
      <c r="C350" s="2"/>
      <c r="D350" s="3"/>
      <c r="E350" s="4"/>
      <c r="F350" s="91"/>
      <c r="G350" s="92"/>
      <c r="H350" s="97"/>
      <c r="I350" s="97"/>
      <c r="J350" s="97"/>
      <c r="K350" s="97"/>
      <c r="L350" s="93"/>
    </row>
    <row r="351" spans="1:12" ht="12" customHeight="1" hidden="1">
      <c r="A351" s="91"/>
      <c r="C351" s="2"/>
      <c r="D351" s="3"/>
      <c r="E351" s="4"/>
      <c r="F351" s="91"/>
      <c r="G351" s="92"/>
      <c r="H351" s="97"/>
      <c r="I351" s="97"/>
      <c r="J351" s="97"/>
      <c r="K351" s="97"/>
      <c r="L351" s="93"/>
    </row>
    <row r="352" spans="1:16" s="18" customFormat="1" ht="12" customHeight="1" hidden="1">
      <c r="A352" s="91"/>
      <c r="D352" s="11"/>
      <c r="E352" s="100"/>
      <c r="F352" s="91"/>
      <c r="G352" s="92"/>
      <c r="H352" s="97"/>
      <c r="I352" s="97"/>
      <c r="J352" s="97"/>
      <c r="K352" s="97"/>
      <c r="L352" s="93"/>
      <c r="O352" s="11"/>
      <c r="P352" s="11"/>
    </row>
    <row r="353" spans="1:16" s="18" customFormat="1" ht="12" customHeight="1" hidden="1">
      <c r="A353" s="91"/>
      <c r="D353" s="11"/>
      <c r="E353" s="100"/>
      <c r="F353" s="91"/>
      <c r="G353" s="92"/>
      <c r="H353" s="97"/>
      <c r="I353" s="97"/>
      <c r="J353" s="97"/>
      <c r="K353" s="97"/>
      <c r="L353" s="93"/>
      <c r="O353" s="11"/>
      <c r="P353" s="11"/>
    </row>
    <row r="354" spans="1:16" s="18" customFormat="1" ht="12" customHeight="1" hidden="1">
      <c r="A354" s="91"/>
      <c r="D354" s="11"/>
      <c r="E354" s="100"/>
      <c r="F354" s="91"/>
      <c r="G354" s="92"/>
      <c r="H354" s="97"/>
      <c r="I354" s="97"/>
      <c r="J354" s="97"/>
      <c r="K354" s="97"/>
      <c r="L354" s="93"/>
      <c r="O354" s="11"/>
      <c r="P354" s="11"/>
    </row>
    <row r="355" spans="1:12" ht="12" customHeight="1" hidden="1">
      <c r="A355" s="91"/>
      <c r="C355" s="2"/>
      <c r="D355" s="3"/>
      <c r="E355" s="4"/>
      <c r="F355" s="91"/>
      <c r="G355" s="92"/>
      <c r="H355" s="97"/>
      <c r="I355" s="97"/>
      <c r="J355" s="97"/>
      <c r="K355" s="97"/>
      <c r="L355" s="93"/>
    </row>
    <row r="356" spans="1:12" ht="12" customHeight="1" hidden="1">
      <c r="A356" s="91"/>
      <c r="C356" s="2"/>
      <c r="D356" s="3"/>
      <c r="E356" s="4"/>
      <c r="F356" s="91"/>
      <c r="G356" s="92"/>
      <c r="H356" s="97"/>
      <c r="I356" s="97"/>
      <c r="J356" s="97"/>
      <c r="K356" s="97"/>
      <c r="L356" s="93"/>
    </row>
    <row r="357" spans="1:12" ht="12" customHeight="1" hidden="1">
      <c r="A357" s="91"/>
      <c r="C357" s="2"/>
      <c r="D357" s="3"/>
      <c r="E357" s="4"/>
      <c r="F357" s="91"/>
      <c r="G357" s="92"/>
      <c r="H357" s="97"/>
      <c r="I357" s="97"/>
      <c r="J357" s="97"/>
      <c r="K357" s="97"/>
      <c r="L357" s="93"/>
    </row>
    <row r="358" spans="1:16" s="44" customFormat="1" ht="12" customHeight="1" hidden="1">
      <c r="A358" s="45"/>
      <c r="D358" s="82"/>
      <c r="E358" s="83"/>
      <c r="F358" s="45"/>
      <c r="G358" s="90"/>
      <c r="H358" s="88">
        <f>SUM(H359:H363)</f>
        <v>0</v>
      </c>
      <c r="I358" s="88">
        <f>SUM(I359:I363)</f>
        <v>0</v>
      </c>
      <c r="J358" s="88">
        <f>SUM(J359:J363)</f>
        <v>0</v>
      </c>
      <c r="K358" s="88">
        <f>SUM(K359:K363)</f>
        <v>0</v>
      </c>
      <c r="L358" s="89">
        <f>SUM(L359:L363)</f>
        <v>0</v>
      </c>
      <c r="O358" s="82"/>
      <c r="P358" s="82"/>
    </row>
    <row r="359" spans="1:12" ht="12" customHeight="1" hidden="1">
      <c r="A359" s="91"/>
      <c r="C359" s="2"/>
      <c r="D359" s="3"/>
      <c r="E359" s="4"/>
      <c r="F359" s="91"/>
      <c r="G359" s="92"/>
      <c r="H359" s="97"/>
      <c r="I359" s="97"/>
      <c r="J359" s="97"/>
      <c r="K359" s="97"/>
      <c r="L359" s="93"/>
    </row>
    <row r="360" spans="1:12" ht="12" customHeight="1" hidden="1">
      <c r="A360" s="91"/>
      <c r="C360" s="2"/>
      <c r="D360" s="3"/>
      <c r="E360" s="4"/>
      <c r="F360" s="91"/>
      <c r="G360" s="92"/>
      <c r="H360" s="97"/>
      <c r="I360" s="97"/>
      <c r="J360" s="97"/>
      <c r="K360" s="97"/>
      <c r="L360" s="93"/>
    </row>
    <row r="361" spans="1:12" ht="12" customHeight="1" hidden="1">
      <c r="A361" s="91"/>
      <c r="C361" s="2"/>
      <c r="D361" s="3"/>
      <c r="E361" s="4"/>
      <c r="F361" s="91"/>
      <c r="G361" s="92"/>
      <c r="H361" s="97"/>
      <c r="I361" s="97"/>
      <c r="J361" s="97"/>
      <c r="K361" s="97"/>
      <c r="L361" s="93"/>
    </row>
    <row r="362" spans="1:12" ht="12" customHeight="1" hidden="1">
      <c r="A362" s="91"/>
      <c r="C362" s="2"/>
      <c r="D362" s="3"/>
      <c r="E362" s="4"/>
      <c r="F362" s="91"/>
      <c r="G362" s="95"/>
      <c r="H362" s="97"/>
      <c r="I362" s="97"/>
      <c r="J362" s="97"/>
      <c r="K362" s="97"/>
      <c r="L362" s="93"/>
    </row>
    <row r="363" spans="1:12" ht="12" customHeight="1" hidden="1">
      <c r="A363" s="91"/>
      <c r="C363" s="2"/>
      <c r="D363" s="3"/>
      <c r="E363" s="4"/>
      <c r="F363" s="91"/>
      <c r="G363" s="95"/>
      <c r="H363" s="97"/>
      <c r="I363" s="97"/>
      <c r="J363" s="97"/>
      <c r="K363" s="97"/>
      <c r="L363" s="93"/>
    </row>
    <row r="364" spans="1:16" s="44" customFormat="1" ht="12" customHeight="1" hidden="1">
      <c r="A364" s="45"/>
      <c r="D364" s="82"/>
      <c r="E364" s="83"/>
      <c r="F364" s="45"/>
      <c r="G364" s="87"/>
      <c r="H364" s="88">
        <f>H365+H374+H375+H377+SUM(H380:H383)</f>
        <v>0</v>
      </c>
      <c r="I364" s="88">
        <f>I365+I374+I375+I377+SUM(I380:I383)</f>
        <v>0</v>
      </c>
      <c r="J364" s="88">
        <f>J365+J374+J375+J377+SUM(J380:J383)</f>
        <v>0</v>
      </c>
      <c r="K364" s="88">
        <f>K365+K374+K375+K377+SUM(K380:K383)</f>
        <v>0</v>
      </c>
      <c r="L364" s="89">
        <f>L365+L374+L375+L377+SUM(L380:L383)</f>
        <v>0</v>
      </c>
      <c r="O364" s="82"/>
      <c r="P364" s="82"/>
    </row>
    <row r="365" spans="1:16" s="44" customFormat="1" ht="12" customHeight="1" hidden="1">
      <c r="A365" s="45"/>
      <c r="D365" s="82"/>
      <c r="E365" s="83"/>
      <c r="F365" s="45"/>
      <c r="G365" s="96"/>
      <c r="H365" s="88">
        <f>SUM(H366:H373)</f>
        <v>0</v>
      </c>
      <c r="I365" s="88">
        <f>SUM(I366:I373)</f>
        <v>0</v>
      </c>
      <c r="J365" s="88">
        <f>SUM(J366:J373)</f>
        <v>0</v>
      </c>
      <c r="K365" s="88">
        <f>SUM(K366:K373)</f>
        <v>0</v>
      </c>
      <c r="L365" s="89">
        <f>SUM(L366:L373)</f>
        <v>0</v>
      </c>
      <c r="O365" s="82"/>
      <c r="P365" s="82"/>
    </row>
    <row r="366" spans="1:12" ht="12" customHeight="1" hidden="1">
      <c r="A366" s="91"/>
      <c r="C366" s="2"/>
      <c r="D366" s="3"/>
      <c r="E366" s="4"/>
      <c r="F366" s="91"/>
      <c r="G366" s="95"/>
      <c r="H366" s="97"/>
      <c r="I366" s="97"/>
      <c r="J366" s="97"/>
      <c r="K366" s="97"/>
      <c r="L366" s="93"/>
    </row>
    <row r="367" spans="1:12" ht="12" customHeight="1" hidden="1">
      <c r="A367" s="91"/>
      <c r="C367" s="2"/>
      <c r="D367" s="3"/>
      <c r="E367" s="4"/>
      <c r="F367" s="91"/>
      <c r="G367" s="95"/>
      <c r="H367" s="97"/>
      <c r="I367" s="97"/>
      <c r="J367" s="97"/>
      <c r="K367" s="97"/>
      <c r="L367" s="93"/>
    </row>
    <row r="368" spans="1:12" ht="12" customHeight="1" hidden="1">
      <c r="A368" s="91"/>
      <c r="C368" s="2"/>
      <c r="D368" s="3"/>
      <c r="E368" s="4"/>
      <c r="F368" s="91"/>
      <c r="G368" s="95"/>
      <c r="H368" s="97"/>
      <c r="I368" s="97"/>
      <c r="J368" s="97"/>
      <c r="K368" s="97"/>
      <c r="L368" s="93"/>
    </row>
    <row r="369" spans="1:12" ht="12" customHeight="1" hidden="1">
      <c r="A369" s="91"/>
      <c r="C369" s="2"/>
      <c r="D369" s="3"/>
      <c r="E369" s="4"/>
      <c r="F369" s="91"/>
      <c r="G369" s="95"/>
      <c r="H369" s="97"/>
      <c r="I369" s="97"/>
      <c r="J369" s="97"/>
      <c r="K369" s="97"/>
      <c r="L369" s="93"/>
    </row>
    <row r="370" spans="1:12" ht="12" customHeight="1" hidden="1">
      <c r="A370" s="91"/>
      <c r="C370" s="2"/>
      <c r="D370" s="3"/>
      <c r="E370" s="4"/>
      <c r="F370" s="91"/>
      <c r="G370" s="95"/>
      <c r="H370" s="97"/>
      <c r="I370" s="97"/>
      <c r="J370" s="97"/>
      <c r="K370" s="97"/>
      <c r="L370" s="93"/>
    </row>
    <row r="371" spans="1:12" ht="12" customHeight="1" hidden="1">
      <c r="A371" s="91"/>
      <c r="C371" s="2"/>
      <c r="D371" s="3"/>
      <c r="E371" s="4"/>
      <c r="F371" s="91"/>
      <c r="G371" s="95"/>
      <c r="H371" s="97"/>
      <c r="I371" s="97"/>
      <c r="J371" s="97"/>
      <c r="K371" s="97"/>
      <c r="L371" s="93"/>
    </row>
    <row r="372" spans="1:12" ht="12" customHeight="1" hidden="1">
      <c r="A372" s="91"/>
      <c r="C372" s="2"/>
      <c r="D372" s="3"/>
      <c r="E372" s="4"/>
      <c r="F372" s="91"/>
      <c r="G372" s="95"/>
      <c r="H372" s="97"/>
      <c r="I372" s="97"/>
      <c r="J372" s="97"/>
      <c r="K372" s="97"/>
      <c r="L372" s="93"/>
    </row>
    <row r="373" spans="1:12" ht="12" customHeight="1" hidden="1">
      <c r="A373" s="91"/>
      <c r="C373" s="2"/>
      <c r="D373" s="3"/>
      <c r="E373" s="4"/>
      <c r="F373" s="91"/>
      <c r="G373" s="95"/>
      <c r="H373" s="97"/>
      <c r="I373" s="97"/>
      <c r="J373" s="97"/>
      <c r="K373" s="97"/>
      <c r="L373" s="93"/>
    </row>
    <row r="374" spans="1:16" s="44" customFormat="1" ht="12" customHeight="1" hidden="1">
      <c r="A374" s="45"/>
      <c r="D374" s="82"/>
      <c r="E374" s="83"/>
      <c r="F374" s="45"/>
      <c r="G374" s="96"/>
      <c r="H374" s="88"/>
      <c r="I374" s="88"/>
      <c r="J374" s="88"/>
      <c r="K374" s="88"/>
      <c r="L374" s="89"/>
      <c r="O374" s="82"/>
      <c r="P374" s="82"/>
    </row>
    <row r="375" spans="1:16" s="44" customFormat="1" ht="12" customHeight="1" hidden="1">
      <c r="A375" s="45"/>
      <c r="D375" s="82"/>
      <c r="E375" s="83"/>
      <c r="F375" s="45"/>
      <c r="G375" s="96"/>
      <c r="H375" s="88">
        <f>H376</f>
        <v>0</v>
      </c>
      <c r="I375" s="88"/>
      <c r="J375" s="88"/>
      <c r="K375" s="88"/>
      <c r="L375" s="89"/>
      <c r="O375" s="82"/>
      <c r="P375" s="82"/>
    </row>
    <row r="376" spans="1:12" ht="12" customHeight="1" hidden="1">
      <c r="A376" s="91"/>
      <c r="C376" s="2"/>
      <c r="D376" s="3"/>
      <c r="E376" s="4"/>
      <c r="F376" s="91"/>
      <c r="G376" s="95"/>
      <c r="H376" s="88"/>
      <c r="I376" s="88"/>
      <c r="J376" s="88"/>
      <c r="K376" s="88"/>
      <c r="L376" s="89"/>
    </row>
    <row r="377" spans="1:16" s="44" customFormat="1" ht="12" customHeight="1" hidden="1">
      <c r="A377" s="45"/>
      <c r="D377" s="82"/>
      <c r="E377" s="83"/>
      <c r="F377" s="45"/>
      <c r="G377" s="96"/>
      <c r="H377" s="88">
        <f>H378+H379</f>
        <v>0</v>
      </c>
      <c r="I377" s="88"/>
      <c r="J377" s="88"/>
      <c r="K377" s="88"/>
      <c r="L377" s="89"/>
      <c r="O377" s="82"/>
      <c r="P377" s="82"/>
    </row>
    <row r="378" spans="1:12" ht="12" customHeight="1" hidden="1">
      <c r="A378" s="91"/>
      <c r="C378" s="2"/>
      <c r="D378" s="3"/>
      <c r="E378" s="4"/>
      <c r="F378" s="91"/>
      <c r="G378" s="95"/>
      <c r="H378" s="88"/>
      <c r="I378" s="88"/>
      <c r="J378" s="88"/>
      <c r="K378" s="88"/>
      <c r="L378" s="89"/>
    </row>
    <row r="379" spans="1:12" ht="12" customHeight="1" hidden="1">
      <c r="A379" s="91"/>
      <c r="C379" s="2"/>
      <c r="D379" s="3"/>
      <c r="E379" s="4"/>
      <c r="F379" s="91"/>
      <c r="G379" s="95"/>
      <c r="H379" s="88"/>
      <c r="I379" s="88"/>
      <c r="J379" s="88"/>
      <c r="K379" s="88"/>
      <c r="L379" s="89"/>
    </row>
    <row r="380" spans="1:16" s="44" customFormat="1" ht="12" customHeight="1" hidden="1">
      <c r="A380" s="45"/>
      <c r="D380" s="82"/>
      <c r="E380" s="83"/>
      <c r="F380" s="45"/>
      <c r="G380" s="96"/>
      <c r="H380" s="88"/>
      <c r="I380" s="88"/>
      <c r="J380" s="88"/>
      <c r="K380" s="88"/>
      <c r="L380" s="89"/>
      <c r="O380" s="82"/>
      <c r="P380" s="82"/>
    </row>
    <row r="381" spans="1:16" s="44" customFormat="1" ht="12" customHeight="1" hidden="1">
      <c r="A381" s="45"/>
      <c r="D381" s="82"/>
      <c r="E381" s="83"/>
      <c r="F381" s="45"/>
      <c r="G381" s="96"/>
      <c r="H381" s="88"/>
      <c r="I381" s="88"/>
      <c r="J381" s="88"/>
      <c r="K381" s="88"/>
      <c r="L381" s="89"/>
      <c r="O381" s="82"/>
      <c r="P381" s="82"/>
    </row>
    <row r="382" spans="1:16" s="44" customFormat="1" ht="12" customHeight="1" hidden="1">
      <c r="A382" s="45"/>
      <c r="D382" s="82"/>
      <c r="E382" s="83"/>
      <c r="F382" s="45"/>
      <c r="G382" s="96"/>
      <c r="H382" s="88"/>
      <c r="I382" s="88"/>
      <c r="J382" s="88"/>
      <c r="K382" s="88"/>
      <c r="L382" s="89"/>
      <c r="O382" s="82"/>
      <c r="P382" s="82"/>
    </row>
    <row r="383" spans="1:16" s="44" customFormat="1" ht="12" customHeight="1" hidden="1">
      <c r="A383" s="45"/>
      <c r="D383" s="82"/>
      <c r="E383" s="83"/>
      <c r="F383" s="45"/>
      <c r="G383" s="96"/>
      <c r="H383" s="88">
        <f>SUM(H384:H385)</f>
        <v>0</v>
      </c>
      <c r="I383" s="88"/>
      <c r="J383" s="88"/>
      <c r="K383" s="88"/>
      <c r="L383" s="89"/>
      <c r="O383" s="82"/>
      <c r="P383" s="82"/>
    </row>
    <row r="384" spans="1:12" ht="12" customHeight="1" hidden="1">
      <c r="A384" s="91"/>
      <c r="C384" s="2"/>
      <c r="D384" s="3"/>
      <c r="E384" s="4"/>
      <c r="F384" s="91"/>
      <c r="G384" s="95"/>
      <c r="H384" s="88"/>
      <c r="I384" s="88"/>
      <c r="J384" s="88"/>
      <c r="K384" s="88"/>
      <c r="L384" s="89"/>
    </row>
    <row r="385" spans="1:12" ht="12" customHeight="1" hidden="1">
      <c r="A385" s="45"/>
      <c r="C385" s="2"/>
      <c r="D385" s="3"/>
      <c r="E385" s="4"/>
      <c r="F385" s="45"/>
      <c r="G385" s="96"/>
      <c r="H385" s="88"/>
      <c r="I385" s="88"/>
      <c r="J385" s="88"/>
      <c r="K385" s="88"/>
      <c r="L385" s="89"/>
    </row>
    <row r="386" spans="1:12" ht="12" customHeight="1" hidden="1">
      <c r="A386" s="45"/>
      <c r="C386" s="2"/>
      <c r="D386" s="3"/>
      <c r="E386" s="4"/>
      <c r="F386" s="45"/>
      <c r="G386" s="96"/>
      <c r="H386" s="88">
        <f>H387</f>
        <v>0</v>
      </c>
      <c r="I386" s="88"/>
      <c r="J386" s="88"/>
      <c r="K386" s="88"/>
      <c r="L386" s="89"/>
    </row>
    <row r="387" spans="1:12" ht="12" customHeight="1" hidden="1">
      <c r="A387" s="91"/>
      <c r="C387" s="2"/>
      <c r="D387" s="3"/>
      <c r="E387" s="4"/>
      <c r="F387" s="91"/>
      <c r="G387" s="95"/>
      <c r="H387" s="97">
        <f>H388</f>
        <v>0</v>
      </c>
      <c r="I387" s="97"/>
      <c r="J387" s="97"/>
      <c r="K387" s="97"/>
      <c r="L387" s="93"/>
    </row>
    <row r="388" spans="1:12" ht="12" customHeight="1" hidden="1">
      <c r="A388" s="91"/>
      <c r="C388" s="2"/>
      <c r="D388" s="3"/>
      <c r="E388" s="4"/>
      <c r="F388" s="91"/>
      <c r="G388" s="95"/>
      <c r="H388" s="88"/>
      <c r="I388" s="88"/>
      <c r="J388" s="88"/>
      <c r="K388" s="88"/>
      <c r="L388" s="89"/>
    </row>
    <row r="389" spans="1:12" ht="12" customHeight="1" hidden="1">
      <c r="A389" s="91"/>
      <c r="C389" s="2"/>
      <c r="D389" s="3"/>
      <c r="E389" s="4"/>
      <c r="F389" s="91"/>
      <c r="G389" s="95"/>
      <c r="H389" s="97"/>
      <c r="I389" s="97"/>
      <c r="J389" s="97"/>
      <c r="K389" s="97"/>
      <c r="L389" s="93"/>
    </row>
    <row r="390" spans="1:16" s="44" customFormat="1" ht="12" customHeight="1" hidden="1">
      <c r="A390" s="45"/>
      <c r="D390" s="82"/>
      <c r="E390" s="83"/>
      <c r="F390" s="45"/>
      <c r="G390" s="96"/>
      <c r="H390" s="88"/>
      <c r="I390" s="88"/>
      <c r="J390" s="88"/>
      <c r="K390" s="88"/>
      <c r="L390" s="89"/>
      <c r="O390" s="82"/>
      <c r="P390" s="82"/>
    </row>
    <row r="391" spans="1:16" s="44" customFormat="1" ht="12" customHeight="1" hidden="1">
      <c r="A391" s="45"/>
      <c r="D391" s="82"/>
      <c r="E391" s="83"/>
      <c r="F391" s="45"/>
      <c r="G391" s="96"/>
      <c r="H391" s="88">
        <f>H392</f>
        <v>0</v>
      </c>
      <c r="I391" s="88"/>
      <c r="J391" s="88"/>
      <c r="K391" s="88"/>
      <c r="L391" s="89"/>
      <c r="O391" s="82"/>
      <c r="P391" s="82"/>
    </row>
    <row r="392" spans="1:12" ht="12" customHeight="1" hidden="1">
      <c r="A392" s="91"/>
      <c r="C392" s="2"/>
      <c r="D392" s="3"/>
      <c r="E392" s="4"/>
      <c r="F392" s="91"/>
      <c r="G392" s="95"/>
      <c r="H392" s="97">
        <f>SUM(H393:H394)</f>
        <v>0</v>
      </c>
      <c r="I392" s="97"/>
      <c r="J392" s="97"/>
      <c r="K392" s="97"/>
      <c r="L392" s="93"/>
    </row>
    <row r="393" spans="1:12" ht="12" customHeight="1" hidden="1">
      <c r="A393" s="91"/>
      <c r="C393" s="2"/>
      <c r="D393" s="3"/>
      <c r="E393" s="4"/>
      <c r="F393" s="91"/>
      <c r="G393" s="95"/>
      <c r="H393" s="88"/>
      <c r="I393" s="88"/>
      <c r="J393" s="88"/>
      <c r="K393" s="88"/>
      <c r="L393" s="89"/>
    </row>
    <row r="394" spans="1:12" ht="12" customHeight="1" hidden="1">
      <c r="A394" s="45"/>
      <c r="C394" s="2"/>
      <c r="D394" s="3"/>
      <c r="E394" s="4"/>
      <c r="F394" s="45"/>
      <c r="G394" s="96"/>
      <c r="H394" s="88"/>
      <c r="I394" s="88"/>
      <c r="J394" s="88"/>
      <c r="K394" s="88"/>
      <c r="L394" s="89"/>
    </row>
    <row r="395" spans="1:12" ht="12" customHeight="1" hidden="1">
      <c r="A395" s="91"/>
      <c r="C395" s="2"/>
      <c r="D395" s="3"/>
      <c r="E395" s="4"/>
      <c r="F395" s="91"/>
      <c r="G395" s="95"/>
      <c r="H395" s="97">
        <f>H396</f>
        <v>0</v>
      </c>
      <c r="I395" s="97"/>
      <c r="J395" s="97"/>
      <c r="K395" s="97"/>
      <c r="L395" s="93"/>
    </row>
    <row r="396" spans="1:16" s="44" customFormat="1" ht="12" customHeight="1" hidden="1">
      <c r="A396" s="45"/>
      <c r="D396" s="82"/>
      <c r="E396" s="83"/>
      <c r="F396" s="45"/>
      <c r="G396" s="87"/>
      <c r="H396" s="88"/>
      <c r="I396" s="88"/>
      <c r="J396" s="88"/>
      <c r="K396" s="88"/>
      <c r="L396" s="89"/>
      <c r="O396" s="82"/>
      <c r="P396" s="82"/>
    </row>
    <row r="397" spans="1:12" ht="12" customHeight="1" hidden="1">
      <c r="A397" s="91"/>
      <c r="C397" s="2"/>
      <c r="D397" s="3"/>
      <c r="E397" s="4"/>
      <c r="F397" s="91"/>
      <c r="G397" s="94"/>
      <c r="H397" s="97">
        <f>SUM(H398:H407)</f>
        <v>0</v>
      </c>
      <c r="I397" s="97"/>
      <c r="J397" s="97"/>
      <c r="K397" s="97"/>
      <c r="L397" s="93"/>
    </row>
    <row r="398" spans="1:12" ht="12" customHeight="1" hidden="1">
      <c r="A398" s="91"/>
      <c r="C398" s="2"/>
      <c r="D398" s="3"/>
      <c r="E398" s="4"/>
      <c r="F398" s="91"/>
      <c r="G398" s="94"/>
      <c r="H398" s="88"/>
      <c r="I398" s="88"/>
      <c r="J398" s="88"/>
      <c r="K398" s="88"/>
      <c r="L398" s="89"/>
    </row>
    <row r="399" spans="1:12" ht="12" customHeight="1" hidden="1">
      <c r="A399" s="91"/>
      <c r="C399" s="2"/>
      <c r="D399" s="3"/>
      <c r="E399" s="4"/>
      <c r="F399" s="91"/>
      <c r="G399" s="94"/>
      <c r="H399" s="88"/>
      <c r="I399" s="88"/>
      <c r="J399" s="88"/>
      <c r="K399" s="88"/>
      <c r="L399" s="89"/>
    </row>
    <row r="400" spans="1:12" ht="12" customHeight="1" hidden="1">
      <c r="A400" s="91"/>
      <c r="C400" s="2"/>
      <c r="D400" s="3"/>
      <c r="E400" s="4"/>
      <c r="F400" s="91"/>
      <c r="G400" s="94"/>
      <c r="H400" s="88"/>
      <c r="I400" s="88"/>
      <c r="J400" s="88"/>
      <c r="K400" s="88"/>
      <c r="L400" s="89"/>
    </row>
    <row r="401" spans="1:12" ht="12" customHeight="1" hidden="1">
      <c r="A401" s="91"/>
      <c r="C401" s="2"/>
      <c r="D401" s="3"/>
      <c r="E401" s="4"/>
      <c r="F401" s="91"/>
      <c r="G401" s="94"/>
      <c r="H401" s="88"/>
      <c r="I401" s="88"/>
      <c r="J401" s="88"/>
      <c r="K401" s="88"/>
      <c r="L401" s="89"/>
    </row>
    <row r="402" spans="1:12" ht="12" customHeight="1" hidden="1">
      <c r="A402" s="91"/>
      <c r="C402" s="2"/>
      <c r="D402" s="3"/>
      <c r="E402" s="4"/>
      <c r="F402" s="91"/>
      <c r="G402" s="94"/>
      <c r="H402" s="88"/>
      <c r="I402" s="88"/>
      <c r="J402" s="88"/>
      <c r="K402" s="88"/>
      <c r="L402" s="89"/>
    </row>
    <row r="403" spans="1:12" ht="12" customHeight="1" hidden="1">
      <c r="A403" s="91"/>
      <c r="C403" s="2"/>
      <c r="D403" s="3"/>
      <c r="E403" s="4"/>
      <c r="F403" s="91"/>
      <c r="G403" s="94"/>
      <c r="H403" s="88"/>
      <c r="I403" s="88"/>
      <c r="J403" s="88"/>
      <c r="K403" s="88"/>
      <c r="L403" s="89"/>
    </row>
    <row r="404" spans="1:12" ht="12" customHeight="1" hidden="1">
      <c r="A404" s="91"/>
      <c r="C404" s="2"/>
      <c r="D404" s="3"/>
      <c r="E404" s="4"/>
      <c r="F404" s="91"/>
      <c r="G404" s="94"/>
      <c r="H404" s="88"/>
      <c r="I404" s="88"/>
      <c r="J404" s="88"/>
      <c r="K404" s="88"/>
      <c r="L404" s="89"/>
    </row>
    <row r="405" spans="1:12" ht="12" customHeight="1" hidden="1">
      <c r="A405" s="91"/>
      <c r="C405" s="2"/>
      <c r="D405" s="3"/>
      <c r="E405" s="4"/>
      <c r="F405" s="91"/>
      <c r="G405" s="94"/>
      <c r="H405" s="88"/>
      <c r="I405" s="88"/>
      <c r="J405" s="88"/>
      <c r="K405" s="88"/>
      <c r="L405" s="89"/>
    </row>
    <row r="406" spans="1:12" ht="12" customHeight="1" hidden="1">
      <c r="A406" s="91"/>
      <c r="C406" s="2"/>
      <c r="D406" s="3"/>
      <c r="E406" s="4"/>
      <c r="F406" s="91"/>
      <c r="G406" s="94"/>
      <c r="H406" s="88"/>
      <c r="I406" s="88"/>
      <c r="J406" s="88"/>
      <c r="K406" s="88"/>
      <c r="L406" s="89"/>
    </row>
    <row r="407" spans="1:16" s="44" customFormat="1" ht="12" customHeight="1" hidden="1">
      <c r="A407" s="45"/>
      <c r="D407" s="82"/>
      <c r="E407" s="83"/>
      <c r="F407" s="45"/>
      <c r="G407" s="87"/>
      <c r="H407" s="88"/>
      <c r="I407" s="88"/>
      <c r="J407" s="88"/>
      <c r="K407" s="88"/>
      <c r="L407" s="89"/>
      <c r="O407" s="82"/>
      <c r="P407" s="82"/>
    </row>
    <row r="408" spans="1:16" s="44" customFormat="1" ht="12" customHeight="1" hidden="1">
      <c r="A408" s="45"/>
      <c r="D408" s="82"/>
      <c r="E408" s="83"/>
      <c r="F408" s="45"/>
      <c r="G408" s="87"/>
      <c r="H408" s="88">
        <f>H409</f>
        <v>0</v>
      </c>
      <c r="I408" s="88"/>
      <c r="J408" s="88"/>
      <c r="K408" s="88"/>
      <c r="L408" s="89"/>
      <c r="O408" s="82"/>
      <c r="P408" s="82"/>
    </row>
    <row r="409" spans="1:16" s="44" customFormat="1" ht="12" customHeight="1" hidden="1">
      <c r="A409" s="45"/>
      <c r="D409" s="82"/>
      <c r="E409" s="83"/>
      <c r="F409" s="45"/>
      <c r="G409" s="87"/>
      <c r="H409" s="88">
        <f>H410</f>
        <v>0</v>
      </c>
      <c r="I409" s="88"/>
      <c r="J409" s="88"/>
      <c r="K409" s="88"/>
      <c r="L409" s="89"/>
      <c r="O409" s="82"/>
      <c r="P409" s="82"/>
    </row>
    <row r="410" spans="1:12" ht="12" customHeight="1" hidden="1">
      <c r="A410" s="91"/>
      <c r="C410" s="2"/>
      <c r="D410" s="3"/>
      <c r="E410" s="4"/>
      <c r="F410" s="91"/>
      <c r="G410" s="94"/>
      <c r="H410" s="97">
        <f>H411</f>
        <v>0</v>
      </c>
      <c r="I410" s="97"/>
      <c r="J410" s="97"/>
      <c r="K410" s="97"/>
      <c r="L410" s="93"/>
    </row>
    <row r="411" spans="1:16" s="22" customFormat="1" ht="12" customHeight="1" hidden="1">
      <c r="A411" s="45"/>
      <c r="D411" s="98"/>
      <c r="E411" s="99"/>
      <c r="F411" s="45"/>
      <c r="G411" s="87"/>
      <c r="H411" s="88"/>
      <c r="I411" s="88"/>
      <c r="J411" s="88"/>
      <c r="K411" s="88"/>
      <c r="L411" s="89"/>
      <c r="O411" s="98"/>
      <c r="P411" s="98"/>
    </row>
    <row r="412" spans="1:16" s="22" customFormat="1" ht="12" customHeight="1" hidden="1">
      <c r="A412" s="45"/>
      <c r="D412" s="98"/>
      <c r="E412" s="99"/>
      <c r="F412" s="45"/>
      <c r="G412" s="87"/>
      <c r="H412" s="101">
        <f>H343</f>
        <v>0</v>
      </c>
      <c r="I412" s="101">
        <f>I343</f>
        <v>0</v>
      </c>
      <c r="J412" s="101">
        <f>J343</f>
        <v>0</v>
      </c>
      <c r="K412" s="101">
        <f>K343</f>
        <v>0</v>
      </c>
      <c r="L412" s="102">
        <f>L343</f>
        <v>0</v>
      </c>
      <c r="O412" s="98"/>
      <c r="P412" s="98"/>
    </row>
    <row r="413" spans="1:16" s="22" customFormat="1" ht="12" customHeight="1" hidden="1">
      <c r="A413" s="45"/>
      <c r="D413" s="98"/>
      <c r="E413" s="99"/>
      <c r="F413" s="45"/>
      <c r="G413" s="87"/>
      <c r="H413" s="101">
        <f>H414+H423+H425</f>
        <v>0</v>
      </c>
      <c r="I413" s="101">
        <f>I414+I423+I425</f>
        <v>0</v>
      </c>
      <c r="J413" s="101">
        <f>J414+J423+J425</f>
        <v>0</v>
      </c>
      <c r="K413" s="101">
        <f>K414+K423+K425</f>
        <v>0</v>
      </c>
      <c r="L413" s="102">
        <f>L414+L423+L425</f>
        <v>0</v>
      </c>
      <c r="O413" s="98"/>
      <c r="P413" s="98"/>
    </row>
    <row r="414" spans="1:16" s="22" customFormat="1" ht="12" customHeight="1" hidden="1">
      <c r="A414" s="45"/>
      <c r="D414" s="98"/>
      <c r="E414" s="99"/>
      <c r="F414" s="45"/>
      <c r="G414" s="87"/>
      <c r="H414" s="101">
        <f>SUM(H415:H422)</f>
        <v>0</v>
      </c>
      <c r="I414" s="101">
        <f>SUM(I415:I422)</f>
        <v>0</v>
      </c>
      <c r="J414" s="101">
        <f>SUM(J415:J422)</f>
        <v>0</v>
      </c>
      <c r="K414" s="101">
        <f>SUM(K415:K422)</f>
        <v>0</v>
      </c>
      <c r="L414" s="102">
        <f>SUM(L415:L422)</f>
        <v>0</v>
      </c>
      <c r="O414" s="98"/>
      <c r="P414" s="98"/>
    </row>
    <row r="415" spans="1:16" s="22" customFormat="1" ht="12" customHeight="1" hidden="1">
      <c r="A415" s="45"/>
      <c r="D415" s="98"/>
      <c r="E415" s="99"/>
      <c r="F415" s="45"/>
      <c r="G415" s="87"/>
      <c r="H415" s="101">
        <f>H429+H508</f>
        <v>0</v>
      </c>
      <c r="I415" s="101">
        <f>I429+I508</f>
        <v>0</v>
      </c>
      <c r="J415" s="101">
        <f>J429+J508</f>
        <v>0</v>
      </c>
      <c r="K415" s="101">
        <f>K429+K508</f>
        <v>0</v>
      </c>
      <c r="L415" s="102">
        <f>L429+L508</f>
        <v>0</v>
      </c>
      <c r="O415" s="98"/>
      <c r="P415" s="98"/>
    </row>
    <row r="416" spans="1:16" s="22" customFormat="1" ht="12" customHeight="1" hidden="1">
      <c r="A416" s="45"/>
      <c r="D416" s="98"/>
      <c r="E416" s="99"/>
      <c r="F416" s="45"/>
      <c r="G416" s="87"/>
      <c r="H416" s="101">
        <f>H452+H531</f>
        <v>0</v>
      </c>
      <c r="I416" s="101">
        <f>I452+I531</f>
        <v>0</v>
      </c>
      <c r="J416" s="101">
        <f>J452+J531</f>
        <v>0</v>
      </c>
      <c r="K416" s="101">
        <f>K452+K531</f>
        <v>0</v>
      </c>
      <c r="L416" s="102">
        <f>L452+L531</f>
        <v>0</v>
      </c>
      <c r="O416" s="98"/>
      <c r="P416" s="98"/>
    </row>
    <row r="417" spans="1:16" s="22" customFormat="1" ht="12" customHeight="1" hidden="1">
      <c r="A417" s="45"/>
      <c r="D417" s="98"/>
      <c r="E417" s="99"/>
      <c r="F417" s="45"/>
      <c r="G417" s="87"/>
      <c r="H417" s="101">
        <f>H562</f>
        <v>0</v>
      </c>
      <c r="I417" s="101">
        <f>I562</f>
        <v>0</v>
      </c>
      <c r="J417" s="101">
        <f>J562</f>
        <v>0</v>
      </c>
      <c r="K417" s="101">
        <f>K562</f>
        <v>0</v>
      </c>
      <c r="L417" s="102">
        <f>L562</f>
        <v>0</v>
      </c>
      <c r="O417" s="98"/>
      <c r="P417" s="98"/>
    </row>
    <row r="418" spans="1:16" s="22" customFormat="1" ht="12" customHeight="1" hidden="1">
      <c r="A418" s="45"/>
      <c r="D418" s="98"/>
      <c r="E418" s="99"/>
      <c r="F418" s="45"/>
      <c r="G418" s="96"/>
      <c r="H418" s="101">
        <f>H482</f>
        <v>0</v>
      </c>
      <c r="I418" s="101">
        <f>I482</f>
        <v>0</v>
      </c>
      <c r="J418" s="101">
        <f>J482</f>
        <v>0</v>
      </c>
      <c r="K418" s="101">
        <f>K482</f>
        <v>0</v>
      </c>
      <c r="L418" s="102">
        <f>L482</f>
        <v>0</v>
      </c>
      <c r="O418" s="98"/>
      <c r="P418" s="98"/>
    </row>
    <row r="419" spans="1:16" s="22" customFormat="1" ht="12" customHeight="1" hidden="1">
      <c r="A419" s="45"/>
      <c r="D419" s="98"/>
      <c r="E419" s="99"/>
      <c r="F419" s="45"/>
      <c r="G419" s="96"/>
      <c r="H419" s="101">
        <f>H484+H565</f>
        <v>0</v>
      </c>
      <c r="I419" s="101">
        <f>I484+I565</f>
        <v>0</v>
      </c>
      <c r="J419" s="101">
        <f>J484+J565</f>
        <v>0</v>
      </c>
      <c r="K419" s="101">
        <f>K484+K565</f>
        <v>0</v>
      </c>
      <c r="L419" s="102">
        <f>L484+L565</f>
        <v>0</v>
      </c>
      <c r="O419" s="98"/>
      <c r="P419" s="98"/>
    </row>
    <row r="420" spans="1:16" s="22" customFormat="1" ht="12" customHeight="1" hidden="1">
      <c r="A420" s="45"/>
      <c r="D420" s="98"/>
      <c r="E420" s="99"/>
      <c r="F420" s="45"/>
      <c r="G420" s="87"/>
      <c r="H420" s="101">
        <f>H491+H572</f>
        <v>0</v>
      </c>
      <c r="I420" s="101">
        <f>I491+I572</f>
        <v>0</v>
      </c>
      <c r="J420" s="101">
        <f>J491+J572</f>
        <v>0</v>
      </c>
      <c r="K420" s="101">
        <f>K491+K572</f>
        <v>0</v>
      </c>
      <c r="L420" s="102">
        <f>L491+L572</f>
        <v>0</v>
      </c>
      <c r="O420" s="98"/>
      <c r="P420" s="98"/>
    </row>
    <row r="421" spans="1:16" s="22" customFormat="1" ht="12" customHeight="1" hidden="1">
      <c r="A421" s="45"/>
      <c r="D421" s="98"/>
      <c r="E421" s="99"/>
      <c r="F421" s="45"/>
      <c r="G421" s="87"/>
      <c r="H421" s="101">
        <f>H575</f>
        <v>0</v>
      </c>
      <c r="I421" s="101">
        <f>I575</f>
        <v>0</v>
      </c>
      <c r="J421" s="101">
        <f>J575</f>
        <v>0</v>
      </c>
      <c r="K421" s="101">
        <f>K575</f>
        <v>0</v>
      </c>
      <c r="L421" s="102">
        <f>L575</f>
        <v>0</v>
      </c>
      <c r="O421" s="98"/>
      <c r="P421" s="98"/>
    </row>
    <row r="422" spans="1:16" s="22" customFormat="1" ht="12" customHeight="1" hidden="1">
      <c r="A422" s="45"/>
      <c r="D422" s="98"/>
      <c r="E422" s="99"/>
      <c r="F422" s="45"/>
      <c r="G422" s="87"/>
      <c r="H422" s="101">
        <f>H494</f>
        <v>0</v>
      </c>
      <c r="I422" s="101">
        <f>I494</f>
        <v>0</v>
      </c>
      <c r="J422" s="101">
        <f>J494</f>
        <v>0</v>
      </c>
      <c r="K422" s="101">
        <f>K494</f>
        <v>0</v>
      </c>
      <c r="L422" s="102">
        <f>L494</f>
        <v>0</v>
      </c>
      <c r="O422" s="98"/>
      <c r="P422" s="98"/>
    </row>
    <row r="423" spans="1:16" s="22" customFormat="1" ht="12" customHeight="1" hidden="1">
      <c r="A423" s="45"/>
      <c r="D423" s="98"/>
      <c r="E423" s="99"/>
      <c r="F423" s="45"/>
      <c r="G423" s="87"/>
      <c r="H423" s="101">
        <f>H424</f>
        <v>0</v>
      </c>
      <c r="I423" s="101">
        <f>I424</f>
        <v>0</v>
      </c>
      <c r="J423" s="101">
        <f>J424</f>
        <v>0</v>
      </c>
      <c r="K423" s="101">
        <f>K424</f>
        <v>0</v>
      </c>
      <c r="L423" s="102">
        <f>L424</f>
        <v>0</v>
      </c>
      <c r="O423" s="98"/>
      <c r="P423" s="98"/>
    </row>
    <row r="424" spans="1:16" s="22" customFormat="1" ht="12" customHeight="1" hidden="1">
      <c r="A424" s="45"/>
      <c r="D424" s="98"/>
      <c r="E424" s="99"/>
      <c r="F424" s="45"/>
      <c r="G424" s="87"/>
      <c r="H424" s="101">
        <f>H496+H577</f>
        <v>0</v>
      </c>
      <c r="I424" s="101">
        <f>I496+I577</f>
        <v>0</v>
      </c>
      <c r="J424" s="101">
        <f>J496+J577</f>
        <v>0</v>
      </c>
      <c r="K424" s="101">
        <f>K496+K577</f>
        <v>0</v>
      </c>
      <c r="L424" s="102">
        <f>L496+L577</f>
        <v>0</v>
      </c>
      <c r="O424" s="98"/>
      <c r="P424" s="98"/>
    </row>
    <row r="425" spans="1:16" s="22" customFormat="1" ht="12" customHeight="1" hidden="1">
      <c r="A425" s="45"/>
      <c r="D425" s="98"/>
      <c r="E425" s="99"/>
      <c r="F425" s="45"/>
      <c r="G425" s="87"/>
      <c r="H425" s="101">
        <f>H426</f>
        <v>0</v>
      </c>
      <c r="I425" s="101">
        <f>I426</f>
        <v>0</v>
      </c>
      <c r="J425" s="101">
        <f>J426</f>
        <v>0</v>
      </c>
      <c r="K425" s="101">
        <f>K426</f>
        <v>0</v>
      </c>
      <c r="L425" s="102">
        <f>L426</f>
        <v>0</v>
      </c>
      <c r="O425" s="98"/>
      <c r="P425" s="98"/>
    </row>
    <row r="426" spans="1:16" s="22" customFormat="1" ht="12" customHeight="1" hidden="1">
      <c r="A426" s="45"/>
      <c r="D426" s="98"/>
      <c r="E426" s="99"/>
      <c r="F426" s="45"/>
      <c r="G426" s="87"/>
      <c r="H426" s="101">
        <f>H585</f>
        <v>0</v>
      </c>
      <c r="I426" s="101">
        <f>I585</f>
        <v>0</v>
      </c>
      <c r="J426" s="101">
        <f>J585</f>
        <v>0</v>
      </c>
      <c r="K426" s="101">
        <f>K585</f>
        <v>0</v>
      </c>
      <c r="L426" s="102">
        <f>L585</f>
        <v>0</v>
      </c>
      <c r="O426" s="98"/>
      <c r="P426" s="98"/>
    </row>
    <row r="427" spans="1:16" s="22" customFormat="1" ht="12" customHeight="1" hidden="1">
      <c r="A427" s="45"/>
      <c r="D427" s="98"/>
      <c r="E427" s="99"/>
      <c r="F427" s="45"/>
      <c r="G427" s="87"/>
      <c r="H427" s="101">
        <f>H428+H496</f>
        <v>0</v>
      </c>
      <c r="I427" s="101">
        <f>I428+I496</f>
        <v>0</v>
      </c>
      <c r="J427" s="101">
        <f>J428+J496</f>
        <v>0</v>
      </c>
      <c r="K427" s="101">
        <f>K428+K496</f>
        <v>0</v>
      </c>
      <c r="L427" s="102">
        <f>L428+L496</f>
        <v>0</v>
      </c>
      <c r="O427" s="98"/>
      <c r="P427" s="98"/>
    </row>
    <row r="428" spans="1:16" s="22" customFormat="1" ht="11.25" customHeight="1" hidden="1">
      <c r="A428" s="45"/>
      <c r="D428" s="98"/>
      <c r="E428" s="99"/>
      <c r="F428" s="45"/>
      <c r="G428" s="87"/>
      <c r="H428" s="101">
        <f>H429+H452+H482+H484+H491+H494</f>
        <v>0</v>
      </c>
      <c r="I428" s="101">
        <f>I429+I452+I482+I484+I491+I494</f>
        <v>0</v>
      </c>
      <c r="J428" s="101">
        <f>J429+J452+J482+J484+J491+J494</f>
        <v>0</v>
      </c>
      <c r="K428" s="101">
        <f>K429+K452+K482+K484+K491+K494</f>
        <v>0</v>
      </c>
      <c r="L428" s="102">
        <f>L429+L452+L482+L484+L491+L494</f>
        <v>0</v>
      </c>
      <c r="O428" s="98"/>
      <c r="P428" s="98"/>
    </row>
    <row r="429" spans="1:16" s="22" customFormat="1" ht="11.25" customHeight="1" hidden="1">
      <c r="A429" s="45"/>
      <c r="D429" s="98"/>
      <c r="E429" s="99"/>
      <c r="F429" s="45"/>
      <c r="G429" s="87"/>
      <c r="H429" s="101">
        <f>H430+H443+H446</f>
        <v>0</v>
      </c>
      <c r="I429" s="101">
        <f>I430+I443+I446</f>
        <v>0</v>
      </c>
      <c r="J429" s="101">
        <f>J430+J443+J446</f>
        <v>0</v>
      </c>
      <c r="K429" s="101">
        <f>K430+K443+K446</f>
        <v>0</v>
      </c>
      <c r="L429" s="102">
        <f>L430+L443+L446</f>
        <v>0</v>
      </c>
      <c r="O429" s="98"/>
      <c r="P429" s="98"/>
    </row>
    <row r="430" spans="1:16" s="22" customFormat="1" ht="11.25" customHeight="1" hidden="1">
      <c r="A430" s="45"/>
      <c r="D430" s="98"/>
      <c r="E430" s="99"/>
      <c r="F430" s="45"/>
      <c r="G430" s="87"/>
      <c r="H430" s="101">
        <f>SUM(H431:H442)</f>
        <v>0</v>
      </c>
      <c r="I430" s="101">
        <f>SUM(I431:I442)</f>
        <v>0</v>
      </c>
      <c r="J430" s="101">
        <f>SUM(J431:J442)</f>
        <v>0</v>
      </c>
      <c r="K430" s="101">
        <f>SUM(K431:K442)</f>
        <v>0</v>
      </c>
      <c r="L430" s="102">
        <f>SUM(L431:L442)</f>
        <v>0</v>
      </c>
      <c r="O430" s="98"/>
      <c r="P430" s="98"/>
    </row>
    <row r="431" spans="1:16" s="22" customFormat="1" ht="11.25" customHeight="1" hidden="1">
      <c r="A431" s="45"/>
      <c r="D431" s="98"/>
      <c r="E431" s="99"/>
      <c r="F431" s="45"/>
      <c r="G431" s="87"/>
      <c r="H431" s="88"/>
      <c r="I431" s="88"/>
      <c r="J431" s="88"/>
      <c r="K431" s="88"/>
      <c r="L431" s="89"/>
      <c r="O431" s="98"/>
      <c r="P431" s="98"/>
    </row>
    <row r="432" spans="1:16" s="22" customFormat="1" ht="11.25" customHeight="1" hidden="1">
      <c r="A432" s="45"/>
      <c r="D432" s="98"/>
      <c r="E432" s="99"/>
      <c r="F432" s="45"/>
      <c r="G432" s="87"/>
      <c r="H432" s="88"/>
      <c r="I432" s="88"/>
      <c r="J432" s="88"/>
      <c r="K432" s="88"/>
      <c r="L432" s="89"/>
      <c r="O432" s="98"/>
      <c r="P432" s="98"/>
    </row>
    <row r="433" spans="1:16" s="22" customFormat="1" ht="11.25" customHeight="1" hidden="1">
      <c r="A433" s="45"/>
      <c r="D433" s="98"/>
      <c r="E433" s="99"/>
      <c r="F433" s="45"/>
      <c r="G433" s="87"/>
      <c r="H433" s="88"/>
      <c r="I433" s="88"/>
      <c r="J433" s="88"/>
      <c r="K433" s="88"/>
      <c r="L433" s="89"/>
      <c r="O433" s="98"/>
      <c r="P433" s="98"/>
    </row>
    <row r="434" spans="1:16" s="22" customFormat="1" ht="11.25" customHeight="1" hidden="1">
      <c r="A434" s="45"/>
      <c r="D434" s="98"/>
      <c r="E434" s="99"/>
      <c r="F434" s="45"/>
      <c r="G434" s="87"/>
      <c r="H434" s="88"/>
      <c r="I434" s="88"/>
      <c r="J434" s="88"/>
      <c r="K434" s="88"/>
      <c r="L434" s="89"/>
      <c r="O434" s="98"/>
      <c r="P434" s="98"/>
    </row>
    <row r="435" spans="1:16" s="22" customFormat="1" ht="11.25" customHeight="1" hidden="1">
      <c r="A435" s="45"/>
      <c r="D435" s="98"/>
      <c r="E435" s="99"/>
      <c r="F435" s="45"/>
      <c r="G435" s="87"/>
      <c r="H435" s="88"/>
      <c r="I435" s="88"/>
      <c r="J435" s="88"/>
      <c r="K435" s="88"/>
      <c r="L435" s="89"/>
      <c r="O435" s="98"/>
      <c r="P435" s="98"/>
    </row>
    <row r="436" spans="1:16" s="22" customFormat="1" ht="11.25" customHeight="1" hidden="1">
      <c r="A436" s="45"/>
      <c r="D436" s="98"/>
      <c r="E436" s="99"/>
      <c r="F436" s="45"/>
      <c r="G436" s="87"/>
      <c r="H436" s="88"/>
      <c r="I436" s="88"/>
      <c r="J436" s="88"/>
      <c r="K436" s="88"/>
      <c r="L436" s="89"/>
      <c r="O436" s="98"/>
      <c r="P436" s="98"/>
    </row>
    <row r="437" spans="1:16" s="22" customFormat="1" ht="11.25" customHeight="1" hidden="1">
      <c r="A437" s="45"/>
      <c r="D437" s="98"/>
      <c r="E437" s="99"/>
      <c r="F437" s="45"/>
      <c r="G437" s="87"/>
      <c r="H437" s="88"/>
      <c r="I437" s="88"/>
      <c r="J437" s="88"/>
      <c r="K437" s="88"/>
      <c r="L437" s="89"/>
      <c r="O437" s="98"/>
      <c r="P437" s="98"/>
    </row>
    <row r="438" spans="1:16" s="22" customFormat="1" ht="11.25" customHeight="1" hidden="1">
      <c r="A438" s="45"/>
      <c r="D438" s="98"/>
      <c r="E438" s="99"/>
      <c r="F438" s="45"/>
      <c r="G438" s="87"/>
      <c r="H438" s="88"/>
      <c r="I438" s="88"/>
      <c r="J438" s="88"/>
      <c r="K438" s="88"/>
      <c r="L438" s="89"/>
      <c r="O438" s="98"/>
      <c r="P438" s="98"/>
    </row>
    <row r="439" spans="1:16" s="22" customFormat="1" ht="11.25" customHeight="1" hidden="1">
      <c r="A439" s="45"/>
      <c r="D439" s="98"/>
      <c r="E439" s="99"/>
      <c r="F439" s="45"/>
      <c r="G439" s="87"/>
      <c r="H439" s="88"/>
      <c r="I439" s="88"/>
      <c r="J439" s="88"/>
      <c r="K439" s="88"/>
      <c r="L439" s="89"/>
      <c r="O439" s="98"/>
      <c r="P439" s="98"/>
    </row>
    <row r="440" spans="1:16" s="22" customFormat="1" ht="11.25" customHeight="1" hidden="1">
      <c r="A440" s="45"/>
      <c r="D440" s="98"/>
      <c r="E440" s="99"/>
      <c r="F440" s="45"/>
      <c r="G440" s="87"/>
      <c r="H440" s="88"/>
      <c r="I440" s="88"/>
      <c r="J440" s="88"/>
      <c r="K440" s="88"/>
      <c r="L440" s="89"/>
      <c r="O440" s="98"/>
      <c r="P440" s="98"/>
    </row>
    <row r="441" spans="1:16" s="22" customFormat="1" ht="11.25" customHeight="1" hidden="1">
      <c r="A441" s="45"/>
      <c r="D441" s="98"/>
      <c r="E441" s="99"/>
      <c r="F441" s="45"/>
      <c r="G441" s="87"/>
      <c r="H441" s="88"/>
      <c r="I441" s="88"/>
      <c r="J441" s="88"/>
      <c r="K441" s="88"/>
      <c r="L441" s="89"/>
      <c r="O441" s="98"/>
      <c r="P441" s="98"/>
    </row>
    <row r="442" spans="1:16" s="22" customFormat="1" ht="11.25" customHeight="1" hidden="1">
      <c r="A442" s="45"/>
      <c r="D442" s="98"/>
      <c r="E442" s="99"/>
      <c r="F442" s="45"/>
      <c r="G442" s="87"/>
      <c r="H442" s="88"/>
      <c r="I442" s="88"/>
      <c r="J442" s="88"/>
      <c r="K442" s="88"/>
      <c r="L442" s="89"/>
      <c r="O442" s="98"/>
      <c r="P442" s="98"/>
    </row>
    <row r="443" spans="1:16" s="22" customFormat="1" ht="11.25" customHeight="1" hidden="1">
      <c r="A443" s="45"/>
      <c r="D443" s="98"/>
      <c r="E443" s="99"/>
      <c r="F443" s="45"/>
      <c r="G443" s="87"/>
      <c r="H443" s="88">
        <f>SUM(H444:H445)</f>
        <v>0</v>
      </c>
      <c r="I443" s="88">
        <f>SUM(I444:I445)</f>
        <v>0</v>
      </c>
      <c r="J443" s="88">
        <f>SUM(J444:J445)</f>
        <v>0</v>
      </c>
      <c r="K443" s="88">
        <f>SUM(K444:K445)</f>
        <v>0</v>
      </c>
      <c r="L443" s="89">
        <f>SUM(L444:L445)</f>
        <v>0</v>
      </c>
      <c r="O443" s="98"/>
      <c r="P443" s="98"/>
    </row>
    <row r="444" spans="1:16" s="22" customFormat="1" ht="11.25" customHeight="1" hidden="1">
      <c r="A444" s="45"/>
      <c r="D444" s="98"/>
      <c r="E444" s="99"/>
      <c r="F444" s="45"/>
      <c r="G444" s="87"/>
      <c r="H444" s="88"/>
      <c r="I444" s="88"/>
      <c r="J444" s="88"/>
      <c r="K444" s="88"/>
      <c r="L444" s="89"/>
      <c r="O444" s="98"/>
      <c r="P444" s="98"/>
    </row>
    <row r="445" spans="1:16" s="22" customFormat="1" ht="11.25" customHeight="1" hidden="1">
      <c r="A445" s="45"/>
      <c r="D445" s="98"/>
      <c r="E445" s="99"/>
      <c r="F445" s="45"/>
      <c r="G445" s="87"/>
      <c r="H445" s="88"/>
      <c r="I445" s="88"/>
      <c r="J445" s="88"/>
      <c r="K445" s="88"/>
      <c r="L445" s="89"/>
      <c r="O445" s="98"/>
      <c r="P445" s="98"/>
    </row>
    <row r="446" spans="1:16" s="22" customFormat="1" ht="11.25" customHeight="1" hidden="1">
      <c r="A446" s="45"/>
      <c r="D446" s="98"/>
      <c r="E446" s="99"/>
      <c r="F446" s="45"/>
      <c r="G446" s="87"/>
      <c r="H446" s="88">
        <f>SUM(H447:H451)</f>
        <v>0</v>
      </c>
      <c r="I446" s="88">
        <f>SUM(I447:I451)</f>
        <v>0</v>
      </c>
      <c r="J446" s="88">
        <f>SUM(J447:J451)</f>
        <v>0</v>
      </c>
      <c r="K446" s="88">
        <f>SUM(K447:K451)</f>
        <v>0</v>
      </c>
      <c r="L446" s="89">
        <f>SUM(L447:L451)</f>
        <v>0</v>
      </c>
      <c r="O446" s="98"/>
      <c r="P446" s="98"/>
    </row>
    <row r="447" spans="1:16" s="22" customFormat="1" ht="11.25" customHeight="1" hidden="1">
      <c r="A447" s="45"/>
      <c r="D447" s="98"/>
      <c r="E447" s="99"/>
      <c r="F447" s="45"/>
      <c r="G447" s="87"/>
      <c r="H447" s="88"/>
      <c r="I447" s="88"/>
      <c r="J447" s="88"/>
      <c r="K447" s="88"/>
      <c r="L447" s="89"/>
      <c r="O447" s="98"/>
      <c r="P447" s="98"/>
    </row>
    <row r="448" spans="1:16" s="22" customFormat="1" ht="11.25" customHeight="1" hidden="1">
      <c r="A448" s="45"/>
      <c r="D448" s="98"/>
      <c r="E448" s="99"/>
      <c r="F448" s="45"/>
      <c r="G448" s="87"/>
      <c r="H448" s="88"/>
      <c r="I448" s="88"/>
      <c r="J448" s="88"/>
      <c r="K448" s="88"/>
      <c r="L448" s="89"/>
      <c r="O448" s="98"/>
      <c r="P448" s="98"/>
    </row>
    <row r="449" spans="1:16" s="22" customFormat="1" ht="11.25" customHeight="1" hidden="1">
      <c r="A449" s="45"/>
      <c r="D449" s="98"/>
      <c r="E449" s="99"/>
      <c r="F449" s="45"/>
      <c r="G449" s="87"/>
      <c r="H449" s="88"/>
      <c r="I449" s="88"/>
      <c r="J449" s="88"/>
      <c r="K449" s="88"/>
      <c r="L449" s="89"/>
      <c r="O449" s="98"/>
      <c r="P449" s="98"/>
    </row>
    <row r="450" spans="1:16" s="22" customFormat="1" ht="11.25" customHeight="1" hidden="1">
      <c r="A450" s="45"/>
      <c r="D450" s="98"/>
      <c r="E450" s="99"/>
      <c r="F450" s="45"/>
      <c r="G450" s="87"/>
      <c r="H450" s="88"/>
      <c r="I450" s="88"/>
      <c r="J450" s="88"/>
      <c r="K450" s="88"/>
      <c r="L450" s="89"/>
      <c r="O450" s="98"/>
      <c r="P450" s="98"/>
    </row>
    <row r="451" spans="1:16" s="22" customFormat="1" ht="11.25" customHeight="1" hidden="1">
      <c r="A451" s="45"/>
      <c r="D451" s="98"/>
      <c r="E451" s="99"/>
      <c r="F451" s="45"/>
      <c r="G451" s="87"/>
      <c r="H451" s="88"/>
      <c r="I451" s="88"/>
      <c r="J451" s="88"/>
      <c r="K451" s="88"/>
      <c r="L451" s="89"/>
      <c r="O451" s="98"/>
      <c r="P451" s="98"/>
    </row>
    <row r="452" spans="1:16" s="22" customFormat="1" ht="11.25" customHeight="1" hidden="1">
      <c r="A452" s="45"/>
      <c r="D452" s="98"/>
      <c r="E452" s="99"/>
      <c r="F452" s="45"/>
      <c r="G452" s="87"/>
      <c r="H452" s="88">
        <f>H453+H464+H465+H467+SUM(H470:H475)</f>
        <v>0</v>
      </c>
      <c r="I452" s="88">
        <f>I453+I464+I465+I467+SUM(I470:I475)</f>
        <v>0</v>
      </c>
      <c r="J452" s="88">
        <f>J453+J464+J465+J467+SUM(J470:J475)</f>
        <v>0</v>
      </c>
      <c r="K452" s="88">
        <f>K453+K464+K465+K467+SUM(K470:K475)</f>
        <v>0</v>
      </c>
      <c r="L452" s="89">
        <f>L453+L464+L465+L467+SUM(L470:L475)</f>
        <v>0</v>
      </c>
      <c r="O452" s="98"/>
      <c r="P452" s="98"/>
    </row>
    <row r="453" spans="1:16" s="22" customFormat="1" ht="11.25" customHeight="1" hidden="1">
      <c r="A453" s="45"/>
      <c r="D453" s="98"/>
      <c r="E453" s="99"/>
      <c r="F453" s="45"/>
      <c r="G453" s="87"/>
      <c r="H453" s="88">
        <f>SUM(H454:H463)</f>
        <v>0</v>
      </c>
      <c r="I453" s="88">
        <f>SUM(I454:I463)</f>
        <v>0</v>
      </c>
      <c r="J453" s="88">
        <f>SUM(J454:J463)</f>
        <v>0</v>
      </c>
      <c r="K453" s="88">
        <f>SUM(K454:K463)</f>
        <v>0</v>
      </c>
      <c r="L453" s="89">
        <f>SUM(L454:L463)</f>
        <v>0</v>
      </c>
      <c r="O453" s="98"/>
      <c r="P453" s="98"/>
    </row>
    <row r="454" spans="1:16" s="22" customFormat="1" ht="11.25" customHeight="1" hidden="1">
      <c r="A454" s="45"/>
      <c r="D454" s="98"/>
      <c r="E454" s="99"/>
      <c r="F454" s="45"/>
      <c r="G454" s="87"/>
      <c r="H454" s="88"/>
      <c r="I454" s="88"/>
      <c r="J454" s="88"/>
      <c r="K454" s="88"/>
      <c r="L454" s="89"/>
      <c r="O454" s="98"/>
      <c r="P454" s="98"/>
    </row>
    <row r="455" spans="1:16" s="22" customFormat="1" ht="11.25" customHeight="1" hidden="1">
      <c r="A455" s="45"/>
      <c r="D455" s="98"/>
      <c r="E455" s="99"/>
      <c r="F455" s="45"/>
      <c r="G455" s="87"/>
      <c r="H455" s="88"/>
      <c r="I455" s="88"/>
      <c r="J455" s="88"/>
      <c r="K455" s="88"/>
      <c r="L455" s="89"/>
      <c r="O455" s="98"/>
      <c r="P455" s="98"/>
    </row>
    <row r="456" spans="1:16" s="22" customFormat="1" ht="11.25" customHeight="1" hidden="1">
      <c r="A456" s="45"/>
      <c r="D456" s="98"/>
      <c r="E456" s="99"/>
      <c r="F456" s="45"/>
      <c r="G456" s="87"/>
      <c r="H456" s="88"/>
      <c r="I456" s="88"/>
      <c r="J456" s="88"/>
      <c r="K456" s="88"/>
      <c r="L456" s="89"/>
      <c r="O456" s="98"/>
      <c r="P456" s="98"/>
    </row>
    <row r="457" spans="1:16" s="22" customFormat="1" ht="11.25" customHeight="1" hidden="1">
      <c r="A457" s="45"/>
      <c r="D457" s="98"/>
      <c r="E457" s="99"/>
      <c r="F457" s="45"/>
      <c r="G457" s="87"/>
      <c r="H457" s="88"/>
      <c r="I457" s="88"/>
      <c r="J457" s="88"/>
      <c r="K457" s="88"/>
      <c r="L457" s="89"/>
      <c r="O457" s="98"/>
      <c r="P457" s="98"/>
    </row>
    <row r="458" spans="1:16" s="22" customFormat="1" ht="11.25" customHeight="1" hidden="1">
      <c r="A458" s="45"/>
      <c r="D458" s="98"/>
      <c r="E458" s="99"/>
      <c r="F458" s="45"/>
      <c r="G458" s="87"/>
      <c r="H458" s="88"/>
      <c r="I458" s="88"/>
      <c r="J458" s="88"/>
      <c r="K458" s="88"/>
      <c r="L458" s="89"/>
      <c r="O458" s="98"/>
      <c r="P458" s="98"/>
    </row>
    <row r="459" spans="1:16" s="22" customFormat="1" ht="11.25" customHeight="1" hidden="1">
      <c r="A459" s="45"/>
      <c r="D459" s="98"/>
      <c r="E459" s="99"/>
      <c r="F459" s="45"/>
      <c r="G459" s="87"/>
      <c r="H459" s="88"/>
      <c r="I459" s="88"/>
      <c r="J459" s="88"/>
      <c r="K459" s="88"/>
      <c r="L459" s="89"/>
      <c r="O459" s="98"/>
      <c r="P459" s="98"/>
    </row>
    <row r="460" spans="1:16" s="22" customFormat="1" ht="11.25" customHeight="1" hidden="1">
      <c r="A460" s="45"/>
      <c r="D460" s="98"/>
      <c r="E460" s="99"/>
      <c r="F460" s="45"/>
      <c r="G460" s="87"/>
      <c r="H460" s="88"/>
      <c r="I460" s="88"/>
      <c r="J460" s="88"/>
      <c r="K460" s="88"/>
      <c r="L460" s="89"/>
      <c r="O460" s="98"/>
      <c r="P460" s="98"/>
    </row>
    <row r="461" spans="1:16" s="22" customFormat="1" ht="11.25" customHeight="1" hidden="1">
      <c r="A461" s="45"/>
      <c r="D461" s="98"/>
      <c r="E461" s="99"/>
      <c r="F461" s="45"/>
      <c r="G461" s="87"/>
      <c r="H461" s="88"/>
      <c r="I461" s="88"/>
      <c r="J461" s="88"/>
      <c r="K461" s="88"/>
      <c r="L461" s="89"/>
      <c r="O461" s="98"/>
      <c r="P461" s="98"/>
    </row>
    <row r="462" spans="1:16" s="22" customFormat="1" ht="11.25" customHeight="1" hidden="1">
      <c r="A462" s="45"/>
      <c r="D462" s="98"/>
      <c r="E462" s="99"/>
      <c r="F462" s="45"/>
      <c r="G462" s="87"/>
      <c r="H462" s="88"/>
      <c r="I462" s="88"/>
      <c r="J462" s="88"/>
      <c r="K462" s="88"/>
      <c r="L462" s="89"/>
      <c r="O462" s="98"/>
      <c r="P462" s="98"/>
    </row>
    <row r="463" spans="1:16" s="22" customFormat="1" ht="11.25" customHeight="1" hidden="1">
      <c r="A463" s="45"/>
      <c r="D463" s="98"/>
      <c r="E463" s="99"/>
      <c r="F463" s="45"/>
      <c r="G463" s="87"/>
      <c r="H463" s="88"/>
      <c r="I463" s="88"/>
      <c r="J463" s="88"/>
      <c r="K463" s="88"/>
      <c r="L463" s="89"/>
      <c r="O463" s="98"/>
      <c r="P463" s="98"/>
    </row>
    <row r="464" spans="1:16" s="22" customFormat="1" ht="11.25" customHeight="1" hidden="1">
      <c r="A464" s="45"/>
      <c r="D464" s="98"/>
      <c r="E464" s="99"/>
      <c r="F464" s="45"/>
      <c r="G464" s="87"/>
      <c r="H464" s="88"/>
      <c r="I464" s="88"/>
      <c r="J464" s="88"/>
      <c r="K464" s="88"/>
      <c r="L464" s="89"/>
      <c r="O464" s="98"/>
      <c r="P464" s="98"/>
    </row>
    <row r="465" spans="1:16" s="22" customFormat="1" ht="11.25" customHeight="1" hidden="1">
      <c r="A465" s="45"/>
      <c r="D465" s="98"/>
      <c r="E465" s="99"/>
      <c r="F465" s="45"/>
      <c r="G465" s="87"/>
      <c r="H465" s="88">
        <f>H466</f>
        <v>0</v>
      </c>
      <c r="I465" s="88">
        <f>I466</f>
        <v>0</v>
      </c>
      <c r="J465" s="88">
        <f>J466</f>
        <v>0</v>
      </c>
      <c r="K465" s="88">
        <f>K466</f>
        <v>0</v>
      </c>
      <c r="L465" s="89">
        <f>L466</f>
        <v>0</v>
      </c>
      <c r="O465" s="98"/>
      <c r="P465" s="98"/>
    </row>
    <row r="466" spans="1:16" s="22" customFormat="1" ht="11.25" customHeight="1" hidden="1">
      <c r="A466" s="45"/>
      <c r="D466" s="98"/>
      <c r="E466" s="99"/>
      <c r="F466" s="45"/>
      <c r="G466" s="87"/>
      <c r="H466" s="88"/>
      <c r="I466" s="88"/>
      <c r="J466" s="88"/>
      <c r="K466" s="88"/>
      <c r="L466" s="89"/>
      <c r="O466" s="98"/>
      <c r="P466" s="98"/>
    </row>
    <row r="467" spans="1:16" s="22" customFormat="1" ht="11.25" customHeight="1" hidden="1">
      <c r="A467" s="45"/>
      <c r="D467" s="98"/>
      <c r="E467" s="99"/>
      <c r="F467" s="45"/>
      <c r="G467" s="87"/>
      <c r="H467" s="88">
        <f>H468+H469</f>
        <v>0</v>
      </c>
      <c r="I467" s="88">
        <f>I468+I469</f>
        <v>0</v>
      </c>
      <c r="J467" s="88">
        <f>J468+J469</f>
        <v>0</v>
      </c>
      <c r="K467" s="88">
        <f>K468+K469</f>
        <v>0</v>
      </c>
      <c r="L467" s="89">
        <f>L468+L469</f>
        <v>0</v>
      </c>
      <c r="O467" s="98"/>
      <c r="P467" s="98"/>
    </row>
    <row r="468" spans="1:16" s="22" customFormat="1" ht="11.25" customHeight="1" hidden="1">
      <c r="A468" s="45"/>
      <c r="D468" s="98"/>
      <c r="E468" s="99"/>
      <c r="F468" s="45"/>
      <c r="G468" s="87"/>
      <c r="H468" s="88"/>
      <c r="I468" s="88"/>
      <c r="J468" s="88"/>
      <c r="K468" s="88"/>
      <c r="L468" s="89"/>
      <c r="O468" s="98"/>
      <c r="P468" s="98"/>
    </row>
    <row r="469" spans="1:16" s="22" customFormat="1" ht="11.25" customHeight="1" hidden="1">
      <c r="A469" s="45"/>
      <c r="D469" s="98"/>
      <c r="E469" s="99"/>
      <c r="F469" s="45"/>
      <c r="G469" s="87"/>
      <c r="H469" s="88"/>
      <c r="I469" s="88"/>
      <c r="J469" s="88"/>
      <c r="K469" s="88"/>
      <c r="L469" s="89"/>
      <c r="O469" s="98"/>
      <c r="P469" s="98"/>
    </row>
    <row r="470" spans="1:16" s="22" customFormat="1" ht="11.25" customHeight="1" hidden="1">
      <c r="A470" s="45"/>
      <c r="D470" s="98"/>
      <c r="E470" s="99"/>
      <c r="F470" s="45"/>
      <c r="G470" s="87"/>
      <c r="H470" s="88"/>
      <c r="I470" s="88"/>
      <c r="J470" s="88"/>
      <c r="K470" s="88"/>
      <c r="L470" s="89"/>
      <c r="O470" s="98"/>
      <c r="P470" s="98"/>
    </row>
    <row r="471" spans="1:16" s="22" customFormat="1" ht="11.25" customHeight="1" hidden="1">
      <c r="A471" s="45"/>
      <c r="D471" s="98"/>
      <c r="E471" s="99"/>
      <c r="F471" s="45"/>
      <c r="G471" s="87"/>
      <c r="H471" s="88"/>
      <c r="I471" s="88"/>
      <c r="J471" s="88"/>
      <c r="K471" s="88"/>
      <c r="L471" s="89"/>
      <c r="O471" s="98"/>
      <c r="P471" s="98"/>
    </row>
    <row r="472" spans="1:16" s="22" customFormat="1" ht="11.25" customHeight="1" hidden="1">
      <c r="A472" s="45"/>
      <c r="D472" s="98"/>
      <c r="E472" s="99"/>
      <c r="F472" s="45"/>
      <c r="G472" s="87"/>
      <c r="H472" s="88"/>
      <c r="I472" s="88"/>
      <c r="J472" s="88"/>
      <c r="K472" s="88"/>
      <c r="L472" s="89"/>
      <c r="O472" s="98"/>
      <c r="P472" s="98"/>
    </row>
    <row r="473" spans="1:16" s="22" customFormat="1" ht="11.25" customHeight="1" hidden="1">
      <c r="A473" s="45"/>
      <c r="D473" s="98"/>
      <c r="E473" s="99"/>
      <c r="F473" s="45"/>
      <c r="G473" s="87"/>
      <c r="H473" s="88"/>
      <c r="I473" s="88"/>
      <c r="J473" s="88"/>
      <c r="K473" s="88"/>
      <c r="L473" s="89"/>
      <c r="O473" s="98"/>
      <c r="P473" s="98"/>
    </row>
    <row r="474" spans="1:16" s="22" customFormat="1" ht="11.25" customHeight="1" hidden="1">
      <c r="A474" s="45"/>
      <c r="D474" s="98"/>
      <c r="E474" s="99"/>
      <c r="F474" s="45"/>
      <c r="G474" s="87"/>
      <c r="H474" s="88"/>
      <c r="I474" s="88"/>
      <c r="J474" s="88"/>
      <c r="K474" s="88"/>
      <c r="L474" s="89"/>
      <c r="O474" s="98"/>
      <c r="P474" s="98"/>
    </row>
    <row r="475" spans="1:16" s="22" customFormat="1" ht="11.25" customHeight="1" hidden="1">
      <c r="A475" s="45"/>
      <c r="D475" s="98"/>
      <c r="E475" s="99"/>
      <c r="F475" s="45"/>
      <c r="G475" s="87"/>
      <c r="H475" s="88">
        <f>SUM(H476:H481)</f>
        <v>0</v>
      </c>
      <c r="I475" s="88">
        <f>SUM(I476:I481)</f>
        <v>0</v>
      </c>
      <c r="J475" s="88">
        <f>SUM(J476:J481)</f>
        <v>0</v>
      </c>
      <c r="K475" s="88">
        <f>SUM(K476:K481)</f>
        <v>0</v>
      </c>
      <c r="L475" s="89">
        <f>SUM(L476:L481)</f>
        <v>0</v>
      </c>
      <c r="O475" s="98"/>
      <c r="P475" s="98"/>
    </row>
    <row r="476" spans="1:16" s="22" customFormat="1" ht="11.25" customHeight="1" hidden="1">
      <c r="A476" s="45"/>
      <c r="D476" s="98"/>
      <c r="E476" s="99"/>
      <c r="F476" s="45"/>
      <c r="G476" s="87"/>
      <c r="H476" s="88"/>
      <c r="I476" s="88"/>
      <c r="J476" s="88"/>
      <c r="K476" s="88"/>
      <c r="L476" s="89"/>
      <c r="O476" s="98"/>
      <c r="P476" s="98"/>
    </row>
    <row r="477" spans="1:16" s="22" customFormat="1" ht="12" customHeight="1" hidden="1">
      <c r="A477" s="45"/>
      <c r="D477" s="98"/>
      <c r="E477" s="99"/>
      <c r="F477" s="45"/>
      <c r="G477" s="87"/>
      <c r="H477" s="88"/>
      <c r="I477" s="88"/>
      <c r="J477" s="88"/>
      <c r="K477" s="88"/>
      <c r="L477" s="89"/>
      <c r="O477" s="98"/>
      <c r="P477" s="98"/>
    </row>
    <row r="478" spans="1:16" s="22" customFormat="1" ht="11.25" customHeight="1" hidden="1">
      <c r="A478" s="45"/>
      <c r="D478" s="98"/>
      <c r="E478" s="99"/>
      <c r="F478" s="45"/>
      <c r="G478" s="87"/>
      <c r="H478" s="88"/>
      <c r="I478" s="88"/>
      <c r="J478" s="88"/>
      <c r="K478" s="88"/>
      <c r="L478" s="89"/>
      <c r="O478" s="98"/>
      <c r="P478" s="98"/>
    </row>
    <row r="479" spans="1:16" s="22" customFormat="1" ht="11.25" customHeight="1" hidden="1">
      <c r="A479" s="45"/>
      <c r="D479" s="98"/>
      <c r="E479" s="99"/>
      <c r="F479" s="45"/>
      <c r="G479" s="87"/>
      <c r="H479" s="88"/>
      <c r="I479" s="88"/>
      <c r="J479" s="88"/>
      <c r="K479" s="88"/>
      <c r="L479" s="89"/>
      <c r="O479" s="98"/>
      <c r="P479" s="98"/>
    </row>
    <row r="480" spans="1:16" s="22" customFormat="1" ht="11.25" customHeight="1" hidden="1">
      <c r="A480" s="45"/>
      <c r="D480" s="98"/>
      <c r="E480" s="99"/>
      <c r="F480" s="45"/>
      <c r="G480" s="87"/>
      <c r="H480" s="88"/>
      <c r="I480" s="88"/>
      <c r="J480" s="88"/>
      <c r="K480" s="88"/>
      <c r="L480" s="89"/>
      <c r="O480" s="98"/>
      <c r="P480" s="98"/>
    </row>
    <row r="481" spans="1:16" s="22" customFormat="1" ht="11.25" customHeight="1" hidden="1">
      <c r="A481" s="45"/>
      <c r="D481" s="98"/>
      <c r="E481" s="99"/>
      <c r="F481" s="45"/>
      <c r="G481" s="87"/>
      <c r="H481" s="88"/>
      <c r="I481" s="88"/>
      <c r="J481" s="88"/>
      <c r="K481" s="88"/>
      <c r="L481" s="89"/>
      <c r="O481" s="98"/>
      <c r="P481" s="98"/>
    </row>
    <row r="482" spans="1:16" s="22" customFormat="1" ht="11.25" customHeight="1" hidden="1">
      <c r="A482" s="45"/>
      <c r="D482" s="98"/>
      <c r="E482" s="99"/>
      <c r="F482" s="45"/>
      <c r="G482" s="87"/>
      <c r="H482" s="88">
        <f>H483</f>
        <v>0</v>
      </c>
      <c r="I482" s="88">
        <f>I483</f>
        <v>0</v>
      </c>
      <c r="J482" s="88">
        <f>J483</f>
        <v>0</v>
      </c>
      <c r="K482" s="88">
        <f>K483</f>
        <v>0</v>
      </c>
      <c r="L482" s="89">
        <f>L483</f>
        <v>0</v>
      </c>
      <c r="O482" s="98"/>
      <c r="P482" s="98"/>
    </row>
    <row r="483" spans="1:16" s="22" customFormat="1" ht="11.25" customHeight="1" hidden="1">
      <c r="A483" s="45"/>
      <c r="D483" s="98"/>
      <c r="E483" s="99"/>
      <c r="F483" s="45"/>
      <c r="G483" s="87"/>
      <c r="H483" s="88"/>
      <c r="I483" s="88"/>
      <c r="J483" s="88"/>
      <c r="K483" s="88"/>
      <c r="L483" s="89"/>
      <c r="O483" s="98"/>
      <c r="P483" s="98"/>
    </row>
    <row r="484" spans="1:16" s="22" customFormat="1" ht="11.25" customHeight="1" hidden="1">
      <c r="A484" s="45"/>
      <c r="D484" s="98"/>
      <c r="E484" s="99"/>
      <c r="F484" s="45"/>
      <c r="G484" s="87"/>
      <c r="H484" s="88">
        <f>H485+H489</f>
        <v>0</v>
      </c>
      <c r="I484" s="88">
        <f>I485+I489</f>
        <v>0</v>
      </c>
      <c r="J484" s="88">
        <f>J485+J489</f>
        <v>0</v>
      </c>
      <c r="K484" s="88">
        <f>K485+K489</f>
        <v>0</v>
      </c>
      <c r="L484" s="89">
        <f>L485+L489</f>
        <v>0</v>
      </c>
      <c r="O484" s="98"/>
      <c r="P484" s="98"/>
    </row>
    <row r="485" spans="1:16" s="22" customFormat="1" ht="11.25" customHeight="1" hidden="1">
      <c r="A485" s="45"/>
      <c r="D485" s="98"/>
      <c r="E485" s="99"/>
      <c r="F485" s="45"/>
      <c r="G485" s="87"/>
      <c r="H485" s="88">
        <f>SUM(H486:H488)</f>
        <v>0</v>
      </c>
      <c r="I485" s="88">
        <f>SUM(I486:I488)</f>
        <v>0</v>
      </c>
      <c r="J485" s="88">
        <f>SUM(J486:J488)</f>
        <v>0</v>
      </c>
      <c r="K485" s="88">
        <f>SUM(K486:K488)</f>
        <v>0</v>
      </c>
      <c r="L485" s="89">
        <f>SUM(L486:L488)</f>
        <v>0</v>
      </c>
      <c r="O485" s="98"/>
      <c r="P485" s="98"/>
    </row>
    <row r="486" spans="1:16" s="22" customFormat="1" ht="11.25" customHeight="1" hidden="1">
      <c r="A486" s="45"/>
      <c r="D486" s="98"/>
      <c r="E486" s="99"/>
      <c r="F486" s="45"/>
      <c r="G486" s="87"/>
      <c r="H486" s="88"/>
      <c r="I486" s="88"/>
      <c r="J486" s="88"/>
      <c r="K486" s="88"/>
      <c r="L486" s="89"/>
      <c r="O486" s="98"/>
      <c r="P486" s="98"/>
    </row>
    <row r="487" spans="1:16" s="22" customFormat="1" ht="11.25" customHeight="1" hidden="1">
      <c r="A487" s="45"/>
      <c r="D487" s="98"/>
      <c r="E487" s="99"/>
      <c r="F487" s="45"/>
      <c r="G487" s="87"/>
      <c r="H487" s="88"/>
      <c r="I487" s="88"/>
      <c r="J487" s="88"/>
      <c r="K487" s="88"/>
      <c r="L487" s="89"/>
      <c r="O487" s="98"/>
      <c r="P487" s="98"/>
    </row>
    <row r="488" spans="1:16" s="22" customFormat="1" ht="11.25" customHeight="1" hidden="1">
      <c r="A488" s="45"/>
      <c r="D488" s="98"/>
      <c r="E488" s="99"/>
      <c r="F488" s="45"/>
      <c r="G488" s="87"/>
      <c r="H488" s="88"/>
      <c r="I488" s="88"/>
      <c r="J488" s="88"/>
      <c r="K488" s="88"/>
      <c r="L488" s="89"/>
      <c r="O488" s="98"/>
      <c r="P488" s="98"/>
    </row>
    <row r="489" spans="1:16" s="22" customFormat="1" ht="11.25" customHeight="1" hidden="1">
      <c r="A489" s="45"/>
      <c r="D489" s="98"/>
      <c r="E489" s="99"/>
      <c r="F489" s="45"/>
      <c r="G489" s="87"/>
      <c r="H489" s="88">
        <f>H490</f>
        <v>0</v>
      </c>
      <c r="I489" s="88">
        <f>I490</f>
        <v>0</v>
      </c>
      <c r="J489" s="88">
        <f>J490</f>
        <v>0</v>
      </c>
      <c r="K489" s="88">
        <f>K490</f>
        <v>0</v>
      </c>
      <c r="L489" s="89">
        <f>L490</f>
        <v>0</v>
      </c>
      <c r="O489" s="98"/>
      <c r="P489" s="98"/>
    </row>
    <row r="490" spans="1:16" s="22" customFormat="1" ht="11.25" customHeight="1" hidden="1">
      <c r="A490" s="45"/>
      <c r="D490" s="98"/>
      <c r="E490" s="99"/>
      <c r="F490" s="45"/>
      <c r="G490" s="87"/>
      <c r="H490" s="88"/>
      <c r="I490" s="88"/>
      <c r="J490" s="88"/>
      <c r="K490" s="88"/>
      <c r="L490" s="89"/>
      <c r="O490" s="98"/>
      <c r="P490" s="98"/>
    </row>
    <row r="491" spans="1:16" s="22" customFormat="1" ht="11.25" customHeight="1" hidden="1">
      <c r="A491" s="45"/>
      <c r="D491" s="98"/>
      <c r="E491" s="99"/>
      <c r="F491" s="45"/>
      <c r="G491" s="87"/>
      <c r="H491" s="88">
        <f>H492+H493</f>
        <v>0</v>
      </c>
      <c r="I491" s="88">
        <f>I492+I493</f>
        <v>0</v>
      </c>
      <c r="J491" s="88">
        <f>J492+J493</f>
        <v>0</v>
      </c>
      <c r="K491" s="88">
        <f>K492+K493</f>
        <v>0</v>
      </c>
      <c r="L491" s="89">
        <f>L492+L493</f>
        <v>0</v>
      </c>
      <c r="O491" s="98"/>
      <c r="P491" s="98"/>
    </row>
    <row r="492" spans="1:16" s="22" customFormat="1" ht="11.25" customHeight="1" hidden="1">
      <c r="A492" s="45"/>
      <c r="D492" s="98"/>
      <c r="E492" s="99"/>
      <c r="F492" s="45"/>
      <c r="G492" s="87"/>
      <c r="H492" s="88"/>
      <c r="I492" s="88"/>
      <c r="J492" s="88"/>
      <c r="K492" s="88"/>
      <c r="L492" s="89"/>
      <c r="O492" s="98"/>
      <c r="P492" s="98"/>
    </row>
    <row r="493" spans="1:16" s="22" customFormat="1" ht="11.25" customHeight="1" hidden="1">
      <c r="A493" s="45"/>
      <c r="D493" s="98"/>
      <c r="E493" s="99"/>
      <c r="F493" s="45"/>
      <c r="G493" s="87"/>
      <c r="H493" s="88"/>
      <c r="I493" s="88"/>
      <c r="J493" s="88"/>
      <c r="K493" s="88"/>
      <c r="L493" s="89"/>
      <c r="O493" s="98"/>
      <c r="P493" s="98"/>
    </row>
    <row r="494" spans="1:16" s="22" customFormat="1" ht="11.25" customHeight="1" hidden="1">
      <c r="A494" s="45"/>
      <c r="D494" s="98"/>
      <c r="E494" s="99"/>
      <c r="F494" s="45"/>
      <c r="G494" s="87"/>
      <c r="H494" s="88">
        <f>H495</f>
        <v>0</v>
      </c>
      <c r="I494" s="88">
        <f>I495</f>
        <v>0</v>
      </c>
      <c r="J494" s="88">
        <f>J495</f>
        <v>0</v>
      </c>
      <c r="K494" s="88">
        <f>K495</f>
        <v>0</v>
      </c>
      <c r="L494" s="89">
        <f>L495</f>
        <v>0</v>
      </c>
      <c r="O494" s="98"/>
      <c r="P494" s="98"/>
    </row>
    <row r="495" spans="1:16" s="22" customFormat="1" ht="11.25" customHeight="1" hidden="1">
      <c r="A495" s="45"/>
      <c r="D495" s="98"/>
      <c r="E495" s="99"/>
      <c r="F495" s="45"/>
      <c r="G495" s="87"/>
      <c r="H495" s="88"/>
      <c r="I495" s="88"/>
      <c r="J495" s="88"/>
      <c r="K495" s="88"/>
      <c r="L495" s="89"/>
      <c r="O495" s="98"/>
      <c r="P495" s="98"/>
    </row>
    <row r="496" spans="1:16" s="22" customFormat="1" ht="11.25" customHeight="1" hidden="1">
      <c r="A496" s="45"/>
      <c r="D496" s="98"/>
      <c r="E496" s="99"/>
      <c r="F496" s="45"/>
      <c r="G496" s="87"/>
      <c r="H496" s="88">
        <f>H497</f>
        <v>0</v>
      </c>
      <c r="I496" s="88">
        <f>I497</f>
        <v>0</v>
      </c>
      <c r="J496" s="88">
        <f>J497</f>
        <v>0</v>
      </c>
      <c r="K496" s="88">
        <f>K497</f>
        <v>0</v>
      </c>
      <c r="L496" s="89">
        <f>L497</f>
        <v>0</v>
      </c>
      <c r="O496" s="98"/>
      <c r="P496" s="98"/>
    </row>
    <row r="497" spans="1:16" s="22" customFormat="1" ht="11.25" customHeight="1" hidden="1">
      <c r="A497" s="45"/>
      <c r="D497" s="98"/>
      <c r="E497" s="99"/>
      <c r="F497" s="45"/>
      <c r="G497" s="87"/>
      <c r="H497" s="88">
        <f>H498+H503</f>
        <v>0</v>
      </c>
      <c r="I497" s="88">
        <f>I498+I503</f>
        <v>0</v>
      </c>
      <c r="J497" s="88">
        <f>J498+J503</f>
        <v>0</v>
      </c>
      <c r="K497" s="88">
        <f>K498+K503</f>
        <v>0</v>
      </c>
      <c r="L497" s="89">
        <f>L498+L503</f>
        <v>0</v>
      </c>
      <c r="O497" s="98"/>
      <c r="P497" s="98"/>
    </row>
    <row r="498" spans="1:16" s="22" customFormat="1" ht="11.25" customHeight="1" hidden="1">
      <c r="A498" s="45"/>
      <c r="D498" s="98"/>
      <c r="E498" s="99"/>
      <c r="F498" s="45"/>
      <c r="G498" s="94"/>
      <c r="H498" s="88">
        <f>SUM(H499:H502)</f>
        <v>0</v>
      </c>
      <c r="I498" s="88">
        <f>SUM(I499:I502)</f>
        <v>0</v>
      </c>
      <c r="J498" s="88">
        <f>SUM(J499:J502)</f>
        <v>0</v>
      </c>
      <c r="K498" s="88">
        <f>SUM(K499:K502)</f>
        <v>0</v>
      </c>
      <c r="L498" s="89">
        <f>SUM(L499:L502)</f>
        <v>0</v>
      </c>
      <c r="O498" s="98"/>
      <c r="P498" s="98"/>
    </row>
    <row r="499" spans="1:16" s="22" customFormat="1" ht="11.25" customHeight="1" hidden="1">
      <c r="A499" s="45"/>
      <c r="D499" s="98"/>
      <c r="E499" s="99"/>
      <c r="F499" s="45"/>
      <c r="G499" s="87"/>
      <c r="H499" s="88"/>
      <c r="I499" s="88"/>
      <c r="J499" s="88"/>
      <c r="K499" s="88"/>
      <c r="L499" s="89"/>
      <c r="O499" s="98"/>
      <c r="P499" s="98"/>
    </row>
    <row r="500" spans="1:16" s="22" customFormat="1" ht="11.25" customHeight="1" hidden="1">
      <c r="A500" s="45"/>
      <c r="D500" s="98"/>
      <c r="E500" s="99"/>
      <c r="F500" s="45"/>
      <c r="G500" s="87"/>
      <c r="H500" s="88"/>
      <c r="I500" s="88"/>
      <c r="J500" s="88"/>
      <c r="K500" s="88"/>
      <c r="L500" s="89"/>
      <c r="O500" s="98"/>
      <c r="P500" s="98"/>
    </row>
    <row r="501" spans="1:16" s="22" customFormat="1" ht="11.25" customHeight="1" hidden="1">
      <c r="A501" s="45"/>
      <c r="D501" s="98"/>
      <c r="E501" s="99"/>
      <c r="F501" s="45"/>
      <c r="G501" s="87"/>
      <c r="H501" s="88"/>
      <c r="I501" s="88"/>
      <c r="J501" s="88"/>
      <c r="K501" s="88"/>
      <c r="L501" s="89"/>
      <c r="O501" s="98"/>
      <c r="P501" s="98"/>
    </row>
    <row r="502" spans="1:16" s="22" customFormat="1" ht="11.25" customHeight="1" hidden="1">
      <c r="A502" s="45"/>
      <c r="D502" s="98"/>
      <c r="E502" s="99"/>
      <c r="F502" s="45"/>
      <c r="G502" s="87"/>
      <c r="H502" s="88"/>
      <c r="I502" s="88"/>
      <c r="J502" s="88"/>
      <c r="K502" s="88"/>
      <c r="L502" s="89"/>
      <c r="O502" s="98"/>
      <c r="P502" s="98"/>
    </row>
    <row r="503" spans="1:16" s="22" customFormat="1" ht="11.25" customHeight="1" hidden="1">
      <c r="A503" s="45"/>
      <c r="D503" s="98"/>
      <c r="E503" s="99"/>
      <c r="F503" s="45"/>
      <c r="G503" s="87"/>
      <c r="H503" s="88"/>
      <c r="I503" s="88"/>
      <c r="J503" s="88"/>
      <c r="K503" s="88"/>
      <c r="L503" s="89"/>
      <c r="O503" s="98"/>
      <c r="P503" s="98"/>
    </row>
    <row r="504" spans="1:16" s="22" customFormat="1" ht="11.25" customHeight="1" hidden="1">
      <c r="A504" s="45"/>
      <c r="D504" s="98"/>
      <c r="E504" s="99"/>
      <c r="F504" s="45"/>
      <c r="G504" s="87"/>
      <c r="H504" s="88">
        <f>H427</f>
        <v>0</v>
      </c>
      <c r="I504" s="88">
        <f>I427</f>
        <v>0</v>
      </c>
      <c r="J504" s="88">
        <f>J427</f>
        <v>0</v>
      </c>
      <c r="K504" s="88">
        <f>K427</f>
        <v>0</v>
      </c>
      <c r="L504" s="89">
        <f>L427</f>
        <v>0</v>
      </c>
      <c r="O504" s="98"/>
      <c r="P504" s="98"/>
    </row>
    <row r="505" spans="1:16" s="22" customFormat="1" ht="11.25" customHeight="1" hidden="1">
      <c r="A505" s="45"/>
      <c r="D505" s="98"/>
      <c r="E505" s="99"/>
      <c r="F505" s="45"/>
      <c r="G505" s="87"/>
      <c r="H505" s="88">
        <f>H504</f>
        <v>0</v>
      </c>
      <c r="I505" s="88">
        <f>I504</f>
        <v>0</v>
      </c>
      <c r="J505" s="88">
        <f>J504</f>
        <v>0</v>
      </c>
      <c r="K505" s="88">
        <f>K504</f>
        <v>0</v>
      </c>
      <c r="L505" s="89">
        <f>L504</f>
        <v>0</v>
      </c>
      <c r="O505" s="98"/>
      <c r="P505" s="98"/>
    </row>
    <row r="506" spans="1:16" s="22" customFormat="1" ht="11.25" customHeight="1" hidden="1">
      <c r="A506" s="45"/>
      <c r="D506" s="98"/>
      <c r="E506" s="99"/>
      <c r="F506" s="45"/>
      <c r="G506" s="87"/>
      <c r="H506" s="88">
        <f>H507+H577+H585</f>
        <v>0</v>
      </c>
      <c r="I506" s="88">
        <f>I507+I577+I585</f>
        <v>0</v>
      </c>
      <c r="J506" s="88">
        <f>J507+J577+J585</f>
        <v>0</v>
      </c>
      <c r="K506" s="88">
        <f>K507+K577+K585</f>
        <v>0</v>
      </c>
      <c r="L506" s="89">
        <f>L507+L577+L585</f>
        <v>0</v>
      </c>
      <c r="O506" s="98"/>
      <c r="P506" s="98"/>
    </row>
    <row r="507" spans="1:16" s="22" customFormat="1" ht="11.25" customHeight="1" hidden="1">
      <c r="A507" s="45"/>
      <c r="D507" s="98"/>
      <c r="E507" s="99"/>
      <c r="F507" s="45"/>
      <c r="G507" s="87"/>
      <c r="H507" s="88">
        <f>H508+H531+H562+H565+H572+H575</f>
        <v>0</v>
      </c>
      <c r="I507" s="88">
        <f>I508+I531+I562+I565+I572+I575</f>
        <v>0</v>
      </c>
      <c r="J507" s="88">
        <f>J508+J531+J562+J565+J572+J575</f>
        <v>0</v>
      </c>
      <c r="K507" s="88">
        <f>K508+K531+K562+K565+K572+K575</f>
        <v>0</v>
      </c>
      <c r="L507" s="89">
        <f>L508+L531+L562+L565+L572+L575</f>
        <v>0</v>
      </c>
      <c r="O507" s="98"/>
      <c r="P507" s="98"/>
    </row>
    <row r="508" spans="1:16" s="22" customFormat="1" ht="11.25" customHeight="1" hidden="1">
      <c r="A508" s="45"/>
      <c r="D508" s="98"/>
      <c r="E508" s="99"/>
      <c r="F508" s="45"/>
      <c r="G508" s="87"/>
      <c r="H508" s="88">
        <f>H509+H522+H525</f>
        <v>0</v>
      </c>
      <c r="I508" s="88">
        <f>I509+I522+I525</f>
        <v>0</v>
      </c>
      <c r="J508" s="88">
        <f>J509+J522+J525</f>
        <v>0</v>
      </c>
      <c r="K508" s="88">
        <f>K509+K522+K525</f>
        <v>0</v>
      </c>
      <c r="L508" s="89">
        <f>L509+L522+L525</f>
        <v>0</v>
      </c>
      <c r="O508" s="98"/>
      <c r="P508" s="98"/>
    </row>
    <row r="509" spans="1:16" s="22" customFormat="1" ht="23.25" customHeight="1" hidden="1">
      <c r="A509" s="45"/>
      <c r="D509" s="98"/>
      <c r="E509" s="99"/>
      <c r="F509" s="45"/>
      <c r="G509" s="87"/>
      <c r="H509" s="88">
        <f>SUM(H510:H521)</f>
        <v>0</v>
      </c>
      <c r="I509" s="88">
        <f>SUM(I510:I521)</f>
        <v>0</v>
      </c>
      <c r="J509" s="88">
        <f>SUM(J510:J521)</f>
        <v>0</v>
      </c>
      <c r="K509" s="88">
        <f>SUM(K510:K521)</f>
        <v>0</v>
      </c>
      <c r="L509" s="89">
        <f>SUM(L510:L521)</f>
        <v>0</v>
      </c>
      <c r="O509" s="98"/>
      <c r="P509" s="98"/>
    </row>
    <row r="510" spans="1:16" s="22" customFormat="1" ht="11.25" customHeight="1" hidden="1">
      <c r="A510" s="45"/>
      <c r="D510" s="98"/>
      <c r="E510" s="99"/>
      <c r="F510" s="45"/>
      <c r="G510" s="87"/>
      <c r="H510" s="88"/>
      <c r="I510" s="88"/>
      <c r="J510" s="88"/>
      <c r="K510" s="88"/>
      <c r="L510" s="89"/>
      <c r="O510" s="98"/>
      <c r="P510" s="98"/>
    </row>
    <row r="511" spans="1:16" s="22" customFormat="1" ht="11.25" customHeight="1" hidden="1">
      <c r="A511" s="45"/>
      <c r="D511" s="98"/>
      <c r="E511" s="99"/>
      <c r="F511" s="45"/>
      <c r="G511" s="87"/>
      <c r="H511" s="88"/>
      <c r="I511" s="88"/>
      <c r="J511" s="88"/>
      <c r="K511" s="88"/>
      <c r="L511" s="89"/>
      <c r="O511" s="98"/>
      <c r="P511" s="98"/>
    </row>
    <row r="512" spans="1:16" s="22" customFormat="1" ht="11.25" customHeight="1" hidden="1">
      <c r="A512" s="45"/>
      <c r="D512" s="98"/>
      <c r="E512" s="99"/>
      <c r="F512" s="45"/>
      <c r="G512" s="87"/>
      <c r="H512" s="88"/>
      <c r="I512" s="88"/>
      <c r="J512" s="88"/>
      <c r="K512" s="88"/>
      <c r="L512" s="89"/>
      <c r="O512" s="98"/>
      <c r="P512" s="98"/>
    </row>
    <row r="513" spans="1:16" s="22" customFormat="1" ht="11.25" customHeight="1" hidden="1">
      <c r="A513" s="45"/>
      <c r="D513" s="98"/>
      <c r="E513" s="99"/>
      <c r="F513" s="45"/>
      <c r="G513" s="87"/>
      <c r="H513" s="88"/>
      <c r="I513" s="88"/>
      <c r="J513" s="88"/>
      <c r="K513" s="88"/>
      <c r="L513" s="89"/>
      <c r="O513" s="98"/>
      <c r="P513" s="98"/>
    </row>
    <row r="514" spans="1:16" s="22" customFormat="1" ht="11.25" customHeight="1" hidden="1">
      <c r="A514" s="45"/>
      <c r="D514" s="98"/>
      <c r="E514" s="99"/>
      <c r="F514" s="45"/>
      <c r="G514" s="87"/>
      <c r="H514" s="88"/>
      <c r="I514" s="88"/>
      <c r="J514" s="88"/>
      <c r="K514" s="88"/>
      <c r="L514" s="89"/>
      <c r="O514" s="98"/>
      <c r="P514" s="98"/>
    </row>
    <row r="515" spans="1:16" s="22" customFormat="1" ht="11.25" customHeight="1" hidden="1">
      <c r="A515" s="45"/>
      <c r="D515" s="98"/>
      <c r="E515" s="99"/>
      <c r="F515" s="45"/>
      <c r="G515" s="87"/>
      <c r="H515" s="88"/>
      <c r="I515" s="88"/>
      <c r="J515" s="88"/>
      <c r="K515" s="88"/>
      <c r="L515" s="89"/>
      <c r="O515" s="98"/>
      <c r="P515" s="98"/>
    </row>
    <row r="516" spans="1:16" s="22" customFormat="1" ht="11.25" customHeight="1" hidden="1">
      <c r="A516" s="45"/>
      <c r="D516" s="98"/>
      <c r="E516" s="99"/>
      <c r="F516" s="45"/>
      <c r="G516" s="87"/>
      <c r="H516" s="88"/>
      <c r="I516" s="88"/>
      <c r="J516" s="88"/>
      <c r="K516" s="88"/>
      <c r="L516" s="89"/>
      <c r="O516" s="98"/>
      <c r="P516" s="98"/>
    </row>
    <row r="517" spans="1:16" s="22" customFormat="1" ht="11.25" customHeight="1" hidden="1">
      <c r="A517" s="45"/>
      <c r="D517" s="98"/>
      <c r="E517" s="99"/>
      <c r="F517" s="45"/>
      <c r="G517" s="87"/>
      <c r="H517" s="88"/>
      <c r="I517" s="88"/>
      <c r="J517" s="88"/>
      <c r="K517" s="88"/>
      <c r="L517" s="89"/>
      <c r="O517" s="98"/>
      <c r="P517" s="98"/>
    </row>
    <row r="518" spans="1:16" s="22" customFormat="1" ht="11.25" customHeight="1" hidden="1">
      <c r="A518" s="45"/>
      <c r="D518" s="98"/>
      <c r="E518" s="99"/>
      <c r="F518" s="45"/>
      <c r="G518" s="87"/>
      <c r="H518" s="88"/>
      <c r="I518" s="88"/>
      <c r="J518" s="88"/>
      <c r="K518" s="88"/>
      <c r="L518" s="89"/>
      <c r="O518" s="98"/>
      <c r="P518" s="98"/>
    </row>
    <row r="519" spans="1:16" s="22" customFormat="1" ht="11.25" customHeight="1" hidden="1">
      <c r="A519" s="45"/>
      <c r="D519" s="98"/>
      <c r="E519" s="99"/>
      <c r="F519" s="45"/>
      <c r="G519" s="87"/>
      <c r="H519" s="88"/>
      <c r="I519" s="88"/>
      <c r="J519" s="88"/>
      <c r="K519" s="88"/>
      <c r="L519" s="89"/>
      <c r="O519" s="98"/>
      <c r="P519" s="98"/>
    </row>
    <row r="520" spans="1:16" s="22" customFormat="1" ht="11.25" customHeight="1" hidden="1">
      <c r="A520" s="45"/>
      <c r="D520" s="98"/>
      <c r="E520" s="99"/>
      <c r="F520" s="45"/>
      <c r="G520" s="87"/>
      <c r="H520" s="88"/>
      <c r="I520" s="88"/>
      <c r="J520" s="88"/>
      <c r="K520" s="88"/>
      <c r="L520" s="89"/>
      <c r="O520" s="98"/>
      <c r="P520" s="98"/>
    </row>
    <row r="521" spans="1:16" s="22" customFormat="1" ht="11.25" customHeight="1" hidden="1">
      <c r="A521" s="45"/>
      <c r="D521" s="98"/>
      <c r="E521" s="99"/>
      <c r="F521" s="45"/>
      <c r="G521" s="87"/>
      <c r="H521" s="88"/>
      <c r="I521" s="88"/>
      <c r="J521" s="88"/>
      <c r="K521" s="88"/>
      <c r="L521" s="89"/>
      <c r="O521" s="98"/>
      <c r="P521" s="98"/>
    </row>
    <row r="522" spans="1:16" s="22" customFormat="1" ht="11.25" customHeight="1" hidden="1">
      <c r="A522" s="45"/>
      <c r="D522" s="98"/>
      <c r="E522" s="99"/>
      <c r="F522" s="45"/>
      <c r="G522" s="87"/>
      <c r="H522" s="88">
        <f>H523+H524</f>
        <v>0</v>
      </c>
      <c r="I522" s="88">
        <f>I523+I524</f>
        <v>0</v>
      </c>
      <c r="J522" s="88">
        <f>J523+J524</f>
        <v>0</v>
      </c>
      <c r="K522" s="88">
        <f>K523+K524</f>
        <v>0</v>
      </c>
      <c r="L522" s="89">
        <f>L523+L524</f>
        <v>0</v>
      </c>
      <c r="O522" s="98"/>
      <c r="P522" s="98"/>
    </row>
    <row r="523" spans="1:16" s="22" customFormat="1" ht="11.25" customHeight="1" hidden="1">
      <c r="A523" s="45"/>
      <c r="D523" s="98"/>
      <c r="E523" s="99"/>
      <c r="F523" s="45"/>
      <c r="G523" s="87"/>
      <c r="H523" s="88"/>
      <c r="I523" s="88"/>
      <c r="J523" s="88"/>
      <c r="K523" s="88"/>
      <c r="L523" s="89"/>
      <c r="O523" s="98"/>
      <c r="P523" s="98"/>
    </row>
    <row r="524" spans="1:16" s="22" customFormat="1" ht="11.25" customHeight="1" hidden="1">
      <c r="A524" s="45"/>
      <c r="D524" s="98"/>
      <c r="E524" s="99"/>
      <c r="F524" s="45"/>
      <c r="G524" s="87"/>
      <c r="H524" s="88"/>
      <c r="I524" s="88"/>
      <c r="J524" s="88"/>
      <c r="K524" s="88"/>
      <c r="L524" s="89"/>
      <c r="O524" s="98"/>
      <c r="P524" s="98"/>
    </row>
    <row r="525" spans="1:16" s="22" customFormat="1" ht="11.25" customHeight="1" hidden="1">
      <c r="A525" s="45"/>
      <c r="D525" s="98"/>
      <c r="E525" s="99"/>
      <c r="F525" s="45"/>
      <c r="G525" s="87"/>
      <c r="H525" s="88">
        <f>SUM(H526:H530)</f>
        <v>0</v>
      </c>
      <c r="I525" s="88">
        <f>SUM(I526:I530)</f>
        <v>0</v>
      </c>
      <c r="J525" s="88">
        <f>SUM(J526:J530)</f>
        <v>0</v>
      </c>
      <c r="K525" s="88">
        <f>SUM(K526:K530)</f>
        <v>0</v>
      </c>
      <c r="L525" s="89">
        <f>SUM(L526:L530)</f>
        <v>0</v>
      </c>
      <c r="O525" s="98"/>
      <c r="P525" s="98"/>
    </row>
    <row r="526" spans="1:16" s="22" customFormat="1" ht="11.25" customHeight="1" hidden="1">
      <c r="A526" s="45"/>
      <c r="D526" s="98"/>
      <c r="E526" s="99"/>
      <c r="F526" s="45"/>
      <c r="G526" s="87"/>
      <c r="H526" s="88"/>
      <c r="I526" s="88"/>
      <c r="J526" s="88"/>
      <c r="K526" s="88"/>
      <c r="L526" s="89"/>
      <c r="O526" s="98"/>
      <c r="P526" s="98"/>
    </row>
    <row r="527" spans="1:16" s="22" customFormat="1" ht="11.25" customHeight="1" hidden="1">
      <c r="A527" s="45"/>
      <c r="D527" s="98"/>
      <c r="E527" s="99"/>
      <c r="F527" s="45"/>
      <c r="G527" s="87"/>
      <c r="H527" s="88"/>
      <c r="I527" s="88"/>
      <c r="J527" s="88"/>
      <c r="K527" s="88"/>
      <c r="L527" s="89"/>
      <c r="O527" s="98"/>
      <c r="P527" s="98"/>
    </row>
    <row r="528" spans="1:16" s="22" customFormat="1" ht="11.25" customHeight="1" hidden="1">
      <c r="A528" s="45"/>
      <c r="D528" s="98"/>
      <c r="E528" s="99"/>
      <c r="F528" s="45"/>
      <c r="G528" s="87"/>
      <c r="H528" s="88"/>
      <c r="I528" s="88"/>
      <c r="J528" s="88"/>
      <c r="K528" s="88"/>
      <c r="L528" s="89"/>
      <c r="O528" s="98"/>
      <c r="P528" s="98"/>
    </row>
    <row r="529" spans="1:16" s="18" customFormat="1" ht="11.25" customHeight="1" hidden="1">
      <c r="A529" s="91"/>
      <c r="D529" s="11"/>
      <c r="E529" s="100"/>
      <c r="F529" s="91"/>
      <c r="G529" s="94"/>
      <c r="H529" s="97"/>
      <c r="I529" s="97"/>
      <c r="J529" s="97"/>
      <c r="K529" s="97"/>
      <c r="L529" s="93"/>
      <c r="O529" s="11"/>
      <c r="P529" s="11"/>
    </row>
    <row r="530" spans="1:16" s="22" customFormat="1" ht="11.25" customHeight="1" hidden="1">
      <c r="A530" s="45"/>
      <c r="D530" s="98"/>
      <c r="E530" s="99"/>
      <c r="F530" s="45"/>
      <c r="G530" s="87"/>
      <c r="H530" s="88"/>
      <c r="I530" s="88"/>
      <c r="J530" s="88"/>
      <c r="K530" s="88"/>
      <c r="L530" s="89"/>
      <c r="O530" s="98"/>
      <c r="P530" s="98"/>
    </row>
    <row r="531" spans="1:16" s="22" customFormat="1" ht="11.25" customHeight="1" hidden="1">
      <c r="A531" s="45"/>
      <c r="D531" s="98"/>
      <c r="E531" s="99"/>
      <c r="F531" s="45"/>
      <c r="G531" s="87"/>
      <c r="H531" s="88">
        <f>H532+H543+H544+H546+SUM(H549:H555)</f>
        <v>0</v>
      </c>
      <c r="I531" s="88">
        <f>I532+I543+I544+I546+SUM(I549:I555)</f>
        <v>0</v>
      </c>
      <c r="J531" s="88">
        <f>J532+J543+J544+J546+SUM(J549:J555)</f>
        <v>0</v>
      </c>
      <c r="K531" s="88">
        <f>K532+K543+K544+K546+SUM(K549:K555)</f>
        <v>0</v>
      </c>
      <c r="L531" s="89">
        <f>L532+L543+L544+L546+SUM(L549:L555)</f>
        <v>0</v>
      </c>
      <c r="O531" s="98"/>
      <c r="P531" s="98"/>
    </row>
    <row r="532" spans="1:16" s="22" customFormat="1" ht="11.25" customHeight="1" hidden="1">
      <c r="A532" s="45"/>
      <c r="D532" s="98"/>
      <c r="E532" s="99"/>
      <c r="F532" s="45"/>
      <c r="G532" s="87"/>
      <c r="H532" s="88">
        <f>SUM(H533:H542)</f>
        <v>0</v>
      </c>
      <c r="I532" s="88">
        <f>SUM(I533:I542)</f>
        <v>0</v>
      </c>
      <c r="J532" s="88">
        <f>SUM(J533:J542)</f>
        <v>0</v>
      </c>
      <c r="K532" s="88">
        <f>SUM(K533:K542)</f>
        <v>0</v>
      </c>
      <c r="L532" s="89">
        <f>SUM(L533:L542)</f>
        <v>0</v>
      </c>
      <c r="O532" s="98"/>
      <c r="P532" s="98"/>
    </row>
    <row r="533" spans="1:16" s="22" customFormat="1" ht="11.25" customHeight="1" hidden="1">
      <c r="A533" s="45"/>
      <c r="D533" s="98"/>
      <c r="E533" s="99"/>
      <c r="F533" s="45"/>
      <c r="G533" s="94"/>
      <c r="H533" s="88"/>
      <c r="I533" s="88"/>
      <c r="J533" s="88"/>
      <c r="K533" s="88"/>
      <c r="L533" s="89"/>
      <c r="O533" s="98"/>
      <c r="P533" s="98"/>
    </row>
    <row r="534" spans="1:16" s="22" customFormat="1" ht="11.25" customHeight="1" hidden="1">
      <c r="A534" s="45"/>
      <c r="D534" s="98"/>
      <c r="E534" s="99"/>
      <c r="F534" s="45"/>
      <c r="G534" s="87"/>
      <c r="H534" s="88"/>
      <c r="I534" s="88"/>
      <c r="J534" s="88"/>
      <c r="K534" s="88"/>
      <c r="L534" s="89"/>
      <c r="O534" s="98"/>
      <c r="P534" s="98"/>
    </row>
    <row r="535" spans="1:16" s="22" customFormat="1" ht="11.25" customHeight="1" hidden="1">
      <c r="A535" s="45"/>
      <c r="D535" s="98"/>
      <c r="E535" s="99"/>
      <c r="F535" s="45"/>
      <c r="G535" s="87"/>
      <c r="H535" s="88"/>
      <c r="I535" s="88"/>
      <c r="J535" s="88"/>
      <c r="K535" s="88"/>
      <c r="L535" s="89"/>
      <c r="O535" s="98"/>
      <c r="P535" s="98"/>
    </row>
    <row r="536" spans="1:16" s="22" customFormat="1" ht="11.25" customHeight="1" hidden="1">
      <c r="A536" s="45"/>
      <c r="D536" s="98"/>
      <c r="E536" s="99"/>
      <c r="F536" s="45"/>
      <c r="G536" s="87"/>
      <c r="H536" s="88"/>
      <c r="I536" s="88"/>
      <c r="J536" s="88"/>
      <c r="K536" s="88"/>
      <c r="L536" s="89"/>
      <c r="O536" s="98"/>
      <c r="P536" s="98"/>
    </row>
    <row r="537" spans="1:16" s="22" customFormat="1" ht="11.25" customHeight="1" hidden="1">
      <c r="A537" s="45"/>
      <c r="D537" s="98"/>
      <c r="E537" s="99"/>
      <c r="F537" s="45"/>
      <c r="G537" s="87"/>
      <c r="H537" s="88"/>
      <c r="I537" s="88"/>
      <c r="J537" s="88"/>
      <c r="K537" s="88"/>
      <c r="L537" s="89"/>
      <c r="O537" s="98"/>
      <c r="P537" s="98"/>
    </row>
    <row r="538" spans="1:16" s="22" customFormat="1" ht="11.25" customHeight="1" hidden="1">
      <c r="A538" s="45"/>
      <c r="D538" s="98"/>
      <c r="E538" s="99"/>
      <c r="F538" s="45"/>
      <c r="G538" s="87"/>
      <c r="H538" s="88"/>
      <c r="I538" s="88"/>
      <c r="J538" s="88"/>
      <c r="K538" s="88"/>
      <c r="L538" s="89"/>
      <c r="O538" s="98"/>
      <c r="P538" s="98"/>
    </row>
    <row r="539" spans="1:16" s="22" customFormat="1" ht="11.25" customHeight="1" hidden="1">
      <c r="A539" s="45"/>
      <c r="D539" s="98"/>
      <c r="E539" s="99"/>
      <c r="F539" s="45"/>
      <c r="G539" s="87"/>
      <c r="H539" s="88"/>
      <c r="I539" s="88"/>
      <c r="J539" s="88"/>
      <c r="K539" s="88"/>
      <c r="L539" s="89"/>
      <c r="O539" s="98"/>
      <c r="P539" s="98"/>
    </row>
    <row r="540" spans="1:16" s="22" customFormat="1" ht="11.25" customHeight="1" hidden="1">
      <c r="A540" s="45"/>
      <c r="D540" s="98"/>
      <c r="E540" s="99"/>
      <c r="F540" s="45"/>
      <c r="G540" s="87"/>
      <c r="H540" s="88"/>
      <c r="I540" s="88"/>
      <c r="J540" s="88"/>
      <c r="K540" s="88"/>
      <c r="L540" s="89"/>
      <c r="O540" s="98"/>
      <c r="P540" s="98"/>
    </row>
    <row r="541" spans="1:16" s="22" customFormat="1" ht="11.25" customHeight="1" hidden="1">
      <c r="A541" s="45"/>
      <c r="D541" s="98"/>
      <c r="E541" s="99"/>
      <c r="F541" s="45"/>
      <c r="G541" s="87"/>
      <c r="H541" s="88"/>
      <c r="I541" s="88"/>
      <c r="J541" s="88"/>
      <c r="K541" s="88"/>
      <c r="L541" s="89"/>
      <c r="O541" s="98"/>
      <c r="P541" s="98"/>
    </row>
    <row r="542" spans="1:16" s="22" customFormat="1" ht="11.25" customHeight="1" hidden="1">
      <c r="A542" s="45"/>
      <c r="D542" s="98"/>
      <c r="E542" s="99"/>
      <c r="F542" s="45"/>
      <c r="G542" s="87"/>
      <c r="H542" s="88"/>
      <c r="I542" s="88"/>
      <c r="J542" s="88"/>
      <c r="K542" s="88"/>
      <c r="L542" s="89"/>
      <c r="O542" s="98"/>
      <c r="P542" s="98"/>
    </row>
    <row r="543" spans="1:16" s="22" customFormat="1" ht="11.25" customHeight="1" hidden="1">
      <c r="A543" s="45"/>
      <c r="D543" s="98"/>
      <c r="E543" s="99"/>
      <c r="F543" s="45"/>
      <c r="G543" s="87"/>
      <c r="H543" s="88"/>
      <c r="I543" s="88"/>
      <c r="J543" s="88"/>
      <c r="K543" s="88"/>
      <c r="L543" s="89"/>
      <c r="O543" s="98"/>
      <c r="P543" s="98"/>
    </row>
    <row r="544" spans="1:16" s="22" customFormat="1" ht="11.25" customHeight="1" hidden="1">
      <c r="A544" s="45"/>
      <c r="D544" s="98"/>
      <c r="E544" s="99"/>
      <c r="F544" s="45"/>
      <c r="G544" s="87"/>
      <c r="H544" s="88">
        <f>H545</f>
        <v>0</v>
      </c>
      <c r="I544" s="88">
        <f>I545</f>
        <v>0</v>
      </c>
      <c r="J544" s="88">
        <f>J545</f>
        <v>0</v>
      </c>
      <c r="K544" s="88">
        <f>K545</f>
        <v>0</v>
      </c>
      <c r="L544" s="89">
        <f>L545</f>
        <v>0</v>
      </c>
      <c r="O544" s="98"/>
      <c r="P544" s="98"/>
    </row>
    <row r="545" spans="1:16" s="22" customFormat="1" ht="11.25" customHeight="1" hidden="1">
      <c r="A545" s="45"/>
      <c r="D545" s="98"/>
      <c r="E545" s="99"/>
      <c r="F545" s="45"/>
      <c r="G545" s="87"/>
      <c r="H545" s="88"/>
      <c r="I545" s="88"/>
      <c r="J545" s="88"/>
      <c r="K545" s="88"/>
      <c r="L545" s="89"/>
      <c r="O545" s="98"/>
      <c r="P545" s="98"/>
    </row>
    <row r="546" spans="1:16" s="22" customFormat="1" ht="11.25" customHeight="1" hidden="1">
      <c r="A546" s="45"/>
      <c r="D546" s="98"/>
      <c r="E546" s="99"/>
      <c r="F546" s="45"/>
      <c r="G546" s="87"/>
      <c r="H546" s="88">
        <f>H547+H548</f>
        <v>0</v>
      </c>
      <c r="I546" s="88">
        <f>I547+I548</f>
        <v>0</v>
      </c>
      <c r="J546" s="88">
        <f>J547+J548</f>
        <v>0</v>
      </c>
      <c r="K546" s="88">
        <f>K547+K548</f>
        <v>0</v>
      </c>
      <c r="L546" s="89">
        <f>L547+L548</f>
        <v>0</v>
      </c>
      <c r="O546" s="98"/>
      <c r="P546" s="98"/>
    </row>
    <row r="547" spans="1:16" s="22" customFormat="1" ht="11.25" customHeight="1" hidden="1">
      <c r="A547" s="45"/>
      <c r="D547" s="98"/>
      <c r="E547" s="99"/>
      <c r="F547" s="45"/>
      <c r="G547" s="87"/>
      <c r="H547" s="88"/>
      <c r="I547" s="88"/>
      <c r="J547" s="88"/>
      <c r="K547" s="88"/>
      <c r="L547" s="89"/>
      <c r="O547" s="98"/>
      <c r="P547" s="98"/>
    </row>
    <row r="548" spans="1:16" s="22" customFormat="1" ht="11.25" customHeight="1" hidden="1">
      <c r="A548" s="45"/>
      <c r="D548" s="98"/>
      <c r="E548" s="99"/>
      <c r="F548" s="45"/>
      <c r="G548" s="87"/>
      <c r="H548" s="88"/>
      <c r="I548" s="88"/>
      <c r="J548" s="88"/>
      <c r="K548" s="88"/>
      <c r="L548" s="89"/>
      <c r="O548" s="98"/>
      <c r="P548" s="98"/>
    </row>
    <row r="549" spans="1:16" s="22" customFormat="1" ht="11.25" customHeight="1" hidden="1">
      <c r="A549" s="45"/>
      <c r="D549" s="98"/>
      <c r="E549" s="99"/>
      <c r="F549" s="45"/>
      <c r="G549" s="87"/>
      <c r="H549" s="88"/>
      <c r="I549" s="88"/>
      <c r="J549" s="88"/>
      <c r="K549" s="88"/>
      <c r="L549" s="89"/>
      <c r="O549" s="98"/>
      <c r="P549" s="98"/>
    </row>
    <row r="550" spans="1:16" s="22" customFormat="1" ht="11.25" customHeight="1" hidden="1">
      <c r="A550" s="45"/>
      <c r="D550" s="98"/>
      <c r="E550" s="99"/>
      <c r="F550" s="45"/>
      <c r="G550" s="87"/>
      <c r="H550" s="88"/>
      <c r="I550" s="88"/>
      <c r="J550" s="88"/>
      <c r="K550" s="88"/>
      <c r="L550" s="89"/>
      <c r="O550" s="98"/>
      <c r="P550" s="98"/>
    </row>
    <row r="551" spans="1:16" s="22" customFormat="1" ht="11.25" customHeight="1" hidden="1">
      <c r="A551" s="45"/>
      <c r="D551" s="98"/>
      <c r="E551" s="99"/>
      <c r="F551" s="45"/>
      <c r="G551" s="87"/>
      <c r="H551" s="88"/>
      <c r="I551" s="88"/>
      <c r="J551" s="88"/>
      <c r="K551" s="88"/>
      <c r="L551" s="89"/>
      <c r="O551" s="98"/>
      <c r="P551" s="98"/>
    </row>
    <row r="552" spans="1:16" s="22" customFormat="1" ht="11.25" customHeight="1" hidden="1">
      <c r="A552" s="45"/>
      <c r="D552" s="98"/>
      <c r="E552" s="99"/>
      <c r="F552" s="45"/>
      <c r="G552" s="87"/>
      <c r="H552" s="88"/>
      <c r="I552" s="88"/>
      <c r="J552" s="88"/>
      <c r="K552" s="88"/>
      <c r="L552" s="89"/>
      <c r="O552" s="98"/>
      <c r="P552" s="98"/>
    </row>
    <row r="553" spans="1:16" s="22" customFormat="1" ht="11.25" customHeight="1" hidden="1">
      <c r="A553" s="45"/>
      <c r="D553" s="98"/>
      <c r="E553" s="99"/>
      <c r="F553" s="45"/>
      <c r="G553" s="87"/>
      <c r="H553" s="88"/>
      <c r="I553" s="88"/>
      <c r="J553" s="88"/>
      <c r="K553" s="88"/>
      <c r="L553" s="89"/>
      <c r="O553" s="98"/>
      <c r="P553" s="98"/>
    </row>
    <row r="554" spans="1:16" s="22" customFormat="1" ht="11.25" customHeight="1" hidden="1">
      <c r="A554" s="45"/>
      <c r="D554" s="98"/>
      <c r="E554" s="99"/>
      <c r="F554" s="45"/>
      <c r="G554" s="87"/>
      <c r="H554" s="88"/>
      <c r="I554" s="88"/>
      <c r="J554" s="88"/>
      <c r="K554" s="88"/>
      <c r="L554" s="89"/>
      <c r="O554" s="98"/>
      <c r="P554" s="98"/>
    </row>
    <row r="555" spans="1:16" s="22" customFormat="1" ht="11.25" customHeight="1" hidden="1">
      <c r="A555" s="45"/>
      <c r="D555" s="98"/>
      <c r="E555" s="99"/>
      <c r="F555" s="45"/>
      <c r="G555" s="87"/>
      <c r="H555" s="88">
        <f>SUM(H556:H561)</f>
        <v>0</v>
      </c>
      <c r="I555" s="88">
        <f>SUM(I556:I561)</f>
        <v>0</v>
      </c>
      <c r="J555" s="88">
        <f>SUM(J556:J561)</f>
        <v>0</v>
      </c>
      <c r="K555" s="88">
        <f>SUM(K556:K561)</f>
        <v>0</v>
      </c>
      <c r="L555" s="89">
        <f>SUM(L556:L561)</f>
        <v>0</v>
      </c>
      <c r="O555" s="98"/>
      <c r="P555" s="98"/>
    </row>
    <row r="556" spans="1:16" s="22" customFormat="1" ht="11.25" customHeight="1" hidden="1">
      <c r="A556" s="45"/>
      <c r="D556" s="98"/>
      <c r="E556" s="99"/>
      <c r="F556" s="45"/>
      <c r="G556" s="87"/>
      <c r="H556" s="88"/>
      <c r="I556" s="88"/>
      <c r="J556" s="88"/>
      <c r="K556" s="88"/>
      <c r="L556" s="89"/>
      <c r="O556" s="98"/>
      <c r="P556" s="98"/>
    </row>
    <row r="557" spans="1:16" s="22" customFormat="1" ht="11.25" customHeight="1" hidden="1">
      <c r="A557" s="45"/>
      <c r="D557" s="98"/>
      <c r="E557" s="99"/>
      <c r="F557" s="45"/>
      <c r="G557" s="87"/>
      <c r="H557" s="88"/>
      <c r="I557" s="88"/>
      <c r="J557" s="88"/>
      <c r="K557" s="88"/>
      <c r="L557" s="89"/>
      <c r="O557" s="98"/>
      <c r="P557" s="98"/>
    </row>
    <row r="558" spans="1:16" s="22" customFormat="1" ht="11.25" customHeight="1" hidden="1">
      <c r="A558" s="45"/>
      <c r="D558" s="98"/>
      <c r="E558" s="99"/>
      <c r="F558" s="45"/>
      <c r="G558" s="87"/>
      <c r="H558" s="88"/>
      <c r="I558" s="88"/>
      <c r="J558" s="88"/>
      <c r="K558" s="88"/>
      <c r="L558" s="89"/>
      <c r="O558" s="98"/>
      <c r="P558" s="98"/>
    </row>
    <row r="559" spans="1:16" s="22" customFormat="1" ht="11.25" customHeight="1" hidden="1">
      <c r="A559" s="45"/>
      <c r="D559" s="98"/>
      <c r="E559" s="99"/>
      <c r="F559" s="45"/>
      <c r="G559" s="87"/>
      <c r="H559" s="88"/>
      <c r="I559" s="88"/>
      <c r="J559" s="88"/>
      <c r="K559" s="88"/>
      <c r="L559" s="89"/>
      <c r="O559" s="98"/>
      <c r="P559" s="98"/>
    </row>
    <row r="560" spans="1:16" s="22" customFormat="1" ht="11.25" customHeight="1" hidden="1">
      <c r="A560" s="45"/>
      <c r="D560" s="98"/>
      <c r="E560" s="99"/>
      <c r="F560" s="45"/>
      <c r="G560" s="87"/>
      <c r="H560" s="88"/>
      <c r="I560" s="88"/>
      <c r="J560" s="88"/>
      <c r="K560" s="88"/>
      <c r="L560" s="89"/>
      <c r="O560" s="98"/>
      <c r="P560" s="98"/>
    </row>
    <row r="561" spans="1:16" s="22" customFormat="1" ht="11.25" customHeight="1" hidden="1">
      <c r="A561" s="45"/>
      <c r="D561" s="98"/>
      <c r="E561" s="99"/>
      <c r="F561" s="45"/>
      <c r="G561" s="87"/>
      <c r="H561" s="88"/>
      <c r="I561" s="88"/>
      <c r="J561" s="88"/>
      <c r="K561" s="88"/>
      <c r="L561" s="89"/>
      <c r="O561" s="98"/>
      <c r="P561" s="98"/>
    </row>
    <row r="562" spans="1:16" s="22" customFormat="1" ht="11.25" customHeight="1" hidden="1">
      <c r="A562" s="45"/>
      <c r="D562" s="98"/>
      <c r="E562" s="99"/>
      <c r="F562" s="45"/>
      <c r="G562" s="87"/>
      <c r="H562" s="88">
        <f aca="true" t="shared" si="23" ref="H562:K563">H563</f>
        <v>0</v>
      </c>
      <c r="I562" s="88">
        <f t="shared" si="23"/>
        <v>0</v>
      </c>
      <c r="J562" s="88">
        <f t="shared" si="23"/>
        <v>0</v>
      </c>
      <c r="K562" s="88">
        <f t="shared" si="23"/>
        <v>0</v>
      </c>
      <c r="L562" s="89">
        <f>L563</f>
        <v>0</v>
      </c>
      <c r="O562" s="98"/>
      <c r="P562" s="98"/>
    </row>
    <row r="563" spans="1:16" s="22" customFormat="1" ht="11.25" customHeight="1" hidden="1">
      <c r="A563" s="45"/>
      <c r="D563" s="98"/>
      <c r="E563" s="99"/>
      <c r="F563" s="45"/>
      <c r="G563" s="87"/>
      <c r="H563" s="88">
        <f t="shared" si="23"/>
        <v>0</v>
      </c>
      <c r="I563" s="88">
        <f t="shared" si="23"/>
        <v>0</v>
      </c>
      <c r="J563" s="88">
        <f t="shared" si="23"/>
        <v>0</v>
      </c>
      <c r="K563" s="88">
        <f t="shared" si="23"/>
        <v>0</v>
      </c>
      <c r="L563" s="89">
        <f>L564</f>
        <v>0</v>
      </c>
      <c r="O563" s="98"/>
      <c r="P563" s="98"/>
    </row>
    <row r="564" spans="1:16" s="22" customFormat="1" ht="11.25" customHeight="1" hidden="1">
      <c r="A564" s="45"/>
      <c r="D564" s="98"/>
      <c r="E564" s="99"/>
      <c r="F564" s="45"/>
      <c r="G564" s="87"/>
      <c r="H564" s="88"/>
      <c r="I564" s="88"/>
      <c r="J564" s="88"/>
      <c r="K564" s="88"/>
      <c r="L564" s="89"/>
      <c r="O564" s="98"/>
      <c r="P564" s="98"/>
    </row>
    <row r="565" spans="1:16" s="22" customFormat="1" ht="11.25" customHeight="1" hidden="1">
      <c r="A565" s="45"/>
      <c r="D565" s="98"/>
      <c r="E565" s="99"/>
      <c r="F565" s="45"/>
      <c r="G565" s="87"/>
      <c r="H565" s="88">
        <f>H566+H570</f>
        <v>0</v>
      </c>
      <c r="I565" s="88">
        <f>I566+I570</f>
        <v>0</v>
      </c>
      <c r="J565" s="88">
        <f>J566+J570</f>
        <v>0</v>
      </c>
      <c r="K565" s="88">
        <f>K566+K570</f>
        <v>0</v>
      </c>
      <c r="L565" s="89">
        <f>L566+L570</f>
        <v>0</v>
      </c>
      <c r="O565" s="98"/>
      <c r="P565" s="98"/>
    </row>
    <row r="566" spans="1:16" s="22" customFormat="1" ht="11.25" customHeight="1" hidden="1">
      <c r="A566" s="45"/>
      <c r="D566" s="98"/>
      <c r="E566" s="99"/>
      <c r="F566" s="45"/>
      <c r="G566" s="87"/>
      <c r="H566" s="88">
        <f>SUM(H567:H569)</f>
        <v>0</v>
      </c>
      <c r="I566" s="88">
        <f>SUM(I567:I569)</f>
        <v>0</v>
      </c>
      <c r="J566" s="88">
        <f>SUM(J567:J569)</f>
        <v>0</v>
      </c>
      <c r="K566" s="88">
        <f>SUM(K567:K569)</f>
        <v>0</v>
      </c>
      <c r="L566" s="89">
        <f>SUM(L567:L569)</f>
        <v>0</v>
      </c>
      <c r="O566" s="98"/>
      <c r="P566" s="98"/>
    </row>
    <row r="567" spans="1:16" s="22" customFormat="1" ht="11.25" customHeight="1" hidden="1">
      <c r="A567" s="45"/>
      <c r="D567" s="98"/>
      <c r="E567" s="99"/>
      <c r="F567" s="45"/>
      <c r="G567" s="87"/>
      <c r="H567" s="88"/>
      <c r="I567" s="88"/>
      <c r="J567" s="88"/>
      <c r="K567" s="88"/>
      <c r="L567" s="89"/>
      <c r="O567" s="98"/>
      <c r="P567" s="98"/>
    </row>
    <row r="568" spans="1:16" s="22" customFormat="1" ht="11.25" customHeight="1" hidden="1">
      <c r="A568" s="45"/>
      <c r="D568" s="98"/>
      <c r="E568" s="99"/>
      <c r="F568" s="45"/>
      <c r="G568" s="87"/>
      <c r="H568" s="88"/>
      <c r="I568" s="88"/>
      <c r="J568" s="88"/>
      <c r="K568" s="88"/>
      <c r="L568" s="89"/>
      <c r="O568" s="98"/>
      <c r="P568" s="98"/>
    </row>
    <row r="569" spans="1:16" s="22" customFormat="1" ht="11.25" customHeight="1" hidden="1">
      <c r="A569" s="45"/>
      <c r="D569" s="98"/>
      <c r="E569" s="99"/>
      <c r="F569" s="45"/>
      <c r="G569" s="87"/>
      <c r="H569" s="88"/>
      <c r="I569" s="88"/>
      <c r="J569" s="88"/>
      <c r="K569" s="88"/>
      <c r="L569" s="89"/>
      <c r="O569" s="98"/>
      <c r="P569" s="98"/>
    </row>
    <row r="570" spans="1:16" s="22" customFormat="1" ht="11.25" customHeight="1" hidden="1">
      <c r="A570" s="45"/>
      <c r="D570" s="98"/>
      <c r="E570" s="99"/>
      <c r="F570" s="45"/>
      <c r="G570" s="87"/>
      <c r="H570" s="88">
        <f>H571</f>
        <v>0</v>
      </c>
      <c r="I570" s="88">
        <f>I571</f>
        <v>0</v>
      </c>
      <c r="J570" s="88">
        <f>J571</f>
        <v>0</v>
      </c>
      <c r="K570" s="88">
        <f>K571</f>
        <v>0</v>
      </c>
      <c r="L570" s="89">
        <f>L571</f>
        <v>0</v>
      </c>
      <c r="O570" s="98"/>
      <c r="P570" s="98"/>
    </row>
    <row r="571" spans="1:16" s="22" customFormat="1" ht="11.25" customHeight="1" hidden="1">
      <c r="A571" s="45"/>
      <c r="D571" s="98"/>
      <c r="E571" s="99"/>
      <c r="F571" s="45"/>
      <c r="G571" s="87"/>
      <c r="H571" s="88"/>
      <c r="I571" s="88"/>
      <c r="J571" s="88"/>
      <c r="K571" s="88"/>
      <c r="L571" s="89"/>
      <c r="O571" s="98"/>
      <c r="P571" s="98"/>
    </row>
    <row r="572" spans="1:16" s="22" customFormat="1" ht="11.25" customHeight="1" hidden="1">
      <c r="A572" s="45"/>
      <c r="D572" s="98"/>
      <c r="E572" s="99"/>
      <c r="F572" s="45"/>
      <c r="G572" s="87"/>
      <c r="H572" s="88">
        <f>SUM(H573:H574)</f>
        <v>0</v>
      </c>
      <c r="I572" s="88">
        <f>SUM(I573:I574)</f>
        <v>0</v>
      </c>
      <c r="J572" s="88">
        <f>SUM(J573:J574)</f>
        <v>0</v>
      </c>
      <c r="K572" s="88">
        <f>SUM(K573:K574)</f>
        <v>0</v>
      </c>
      <c r="L572" s="89">
        <f>SUM(L573:L574)</f>
        <v>0</v>
      </c>
      <c r="O572" s="98"/>
      <c r="P572" s="98"/>
    </row>
    <row r="573" spans="1:16" s="22" customFormat="1" ht="11.25" customHeight="1" hidden="1">
      <c r="A573" s="45"/>
      <c r="D573" s="98"/>
      <c r="E573" s="99"/>
      <c r="F573" s="45"/>
      <c r="G573" s="94"/>
      <c r="H573" s="88"/>
      <c r="I573" s="88"/>
      <c r="J573" s="88"/>
      <c r="K573" s="88"/>
      <c r="L573" s="89"/>
      <c r="O573" s="98"/>
      <c r="P573" s="98"/>
    </row>
    <row r="574" spans="1:16" s="22" customFormat="1" ht="24.75" customHeight="1" hidden="1">
      <c r="A574" s="45"/>
      <c r="D574" s="98"/>
      <c r="E574" s="99"/>
      <c r="F574" s="45"/>
      <c r="G574" s="94"/>
      <c r="H574" s="88"/>
      <c r="I574" s="88"/>
      <c r="J574" s="88"/>
      <c r="K574" s="88"/>
      <c r="L574" s="89"/>
      <c r="O574" s="98"/>
      <c r="P574" s="98"/>
    </row>
    <row r="575" spans="1:16" s="22" customFormat="1" ht="11.25" customHeight="1" hidden="1">
      <c r="A575" s="45"/>
      <c r="D575" s="98"/>
      <c r="E575" s="99"/>
      <c r="F575" s="45"/>
      <c r="G575" s="87"/>
      <c r="H575" s="88">
        <f>H576</f>
        <v>0</v>
      </c>
      <c r="I575" s="88">
        <f>I576</f>
        <v>0</v>
      </c>
      <c r="J575" s="88">
        <f>J576</f>
        <v>0</v>
      </c>
      <c r="K575" s="88">
        <f>K576</f>
        <v>0</v>
      </c>
      <c r="L575" s="89">
        <f>L576</f>
        <v>0</v>
      </c>
      <c r="O575" s="98"/>
      <c r="P575" s="98"/>
    </row>
    <row r="576" spans="1:16" s="22" customFormat="1" ht="11.25" customHeight="1" hidden="1">
      <c r="A576" s="45"/>
      <c r="D576" s="98"/>
      <c r="E576" s="99"/>
      <c r="F576" s="45"/>
      <c r="G576" s="87"/>
      <c r="H576" s="88"/>
      <c r="I576" s="88"/>
      <c r="J576" s="88"/>
      <c r="K576" s="88"/>
      <c r="L576" s="89"/>
      <c r="O576" s="98"/>
      <c r="P576" s="98"/>
    </row>
    <row r="577" spans="1:16" s="22" customFormat="1" ht="11.25" customHeight="1" hidden="1">
      <c r="A577" s="45"/>
      <c r="D577" s="98"/>
      <c r="E577" s="99"/>
      <c r="F577" s="45"/>
      <c r="G577" s="87"/>
      <c r="H577" s="88">
        <f>H578</f>
        <v>0</v>
      </c>
      <c r="I577" s="88">
        <f>I578</f>
        <v>0</v>
      </c>
      <c r="J577" s="88">
        <f>J578</f>
        <v>0</v>
      </c>
      <c r="K577" s="88">
        <f>K578</f>
        <v>0</v>
      </c>
      <c r="L577" s="89">
        <f>L578</f>
        <v>0</v>
      </c>
      <c r="O577" s="98"/>
      <c r="P577" s="98"/>
    </row>
    <row r="578" spans="1:16" s="22" customFormat="1" ht="15" customHeight="1" hidden="1">
      <c r="A578" s="45"/>
      <c r="D578" s="98"/>
      <c r="E578" s="99"/>
      <c r="F578" s="45"/>
      <c r="G578" s="87"/>
      <c r="H578" s="88">
        <f>H579+H584</f>
        <v>0</v>
      </c>
      <c r="I578" s="88">
        <f>I579+I584</f>
        <v>0</v>
      </c>
      <c r="J578" s="88">
        <f>J579+J584</f>
        <v>0</v>
      </c>
      <c r="K578" s="88">
        <f>K579+K584</f>
        <v>0</v>
      </c>
      <c r="L578" s="89">
        <f>L579+L584</f>
        <v>0</v>
      </c>
      <c r="O578" s="98"/>
      <c r="P578" s="98"/>
    </row>
    <row r="579" spans="1:16" s="22" customFormat="1" ht="14.25" customHeight="1" hidden="1">
      <c r="A579" s="45"/>
      <c r="D579" s="98"/>
      <c r="E579" s="99"/>
      <c r="F579" s="45"/>
      <c r="G579" s="87"/>
      <c r="H579" s="88">
        <f>SUM(H580:H583)</f>
        <v>0</v>
      </c>
      <c r="I579" s="88">
        <f>SUM(I580:I583)</f>
        <v>0</v>
      </c>
      <c r="J579" s="88">
        <f>SUM(J580:J583)</f>
        <v>0</v>
      </c>
      <c r="K579" s="88">
        <f>SUM(K580:K583)</f>
        <v>0</v>
      </c>
      <c r="L579" s="89">
        <f>SUM(L580:L583)</f>
        <v>0</v>
      </c>
      <c r="O579" s="98"/>
      <c r="P579" s="98"/>
    </row>
    <row r="580" spans="1:16" s="22" customFormat="1" ht="11.25" customHeight="1" hidden="1">
      <c r="A580" s="45"/>
      <c r="D580" s="98"/>
      <c r="E580" s="99"/>
      <c r="F580" s="45"/>
      <c r="G580" s="87"/>
      <c r="H580" s="88"/>
      <c r="I580" s="88"/>
      <c r="J580" s="88"/>
      <c r="K580" s="88"/>
      <c r="L580" s="89"/>
      <c r="O580" s="98"/>
      <c r="P580" s="98"/>
    </row>
    <row r="581" spans="1:16" s="22" customFormat="1" ht="11.25" customHeight="1" hidden="1">
      <c r="A581" s="45"/>
      <c r="D581" s="98"/>
      <c r="E581" s="99"/>
      <c r="F581" s="45"/>
      <c r="G581" s="87"/>
      <c r="H581" s="88"/>
      <c r="I581" s="88"/>
      <c r="J581" s="88"/>
      <c r="K581" s="88"/>
      <c r="L581" s="89"/>
      <c r="O581" s="98"/>
      <c r="P581" s="98"/>
    </row>
    <row r="582" spans="1:16" s="22" customFormat="1" ht="27.75" customHeight="1" hidden="1">
      <c r="A582" s="45"/>
      <c r="D582" s="98"/>
      <c r="E582" s="99"/>
      <c r="F582" s="45"/>
      <c r="G582" s="87"/>
      <c r="H582" s="88"/>
      <c r="I582" s="88"/>
      <c r="J582" s="88"/>
      <c r="K582" s="88"/>
      <c r="L582" s="89"/>
      <c r="O582" s="98"/>
      <c r="P582" s="98"/>
    </row>
    <row r="583" spans="1:16" s="22" customFormat="1" ht="11.25" customHeight="1" hidden="1">
      <c r="A583" s="45"/>
      <c r="D583" s="98"/>
      <c r="E583" s="99"/>
      <c r="F583" s="45"/>
      <c r="G583" s="87"/>
      <c r="H583" s="88"/>
      <c r="I583" s="88"/>
      <c r="J583" s="88"/>
      <c r="K583" s="88"/>
      <c r="L583" s="89"/>
      <c r="O583" s="98"/>
      <c r="P583" s="98"/>
    </row>
    <row r="584" spans="1:16" s="22" customFormat="1" ht="11.25" customHeight="1" hidden="1">
      <c r="A584" s="45"/>
      <c r="D584" s="98"/>
      <c r="E584" s="99"/>
      <c r="F584" s="45"/>
      <c r="G584" s="87"/>
      <c r="H584" s="88"/>
      <c r="I584" s="88"/>
      <c r="J584" s="88"/>
      <c r="K584" s="88"/>
      <c r="L584" s="89"/>
      <c r="O584" s="98"/>
      <c r="P584" s="98"/>
    </row>
    <row r="585" spans="1:16" s="22" customFormat="1" ht="11.25" customHeight="1" hidden="1">
      <c r="A585" s="45"/>
      <c r="D585" s="98"/>
      <c r="E585" s="99"/>
      <c r="F585" s="45"/>
      <c r="G585" s="87"/>
      <c r="H585" s="88">
        <f aca="true" t="shared" si="24" ref="H585:K587">H586</f>
        <v>0</v>
      </c>
      <c r="I585" s="88">
        <f t="shared" si="24"/>
        <v>0</v>
      </c>
      <c r="J585" s="88">
        <f t="shared" si="24"/>
        <v>0</v>
      </c>
      <c r="K585" s="88">
        <f t="shared" si="24"/>
        <v>0</v>
      </c>
      <c r="L585" s="89">
        <f>L586</f>
        <v>0</v>
      </c>
      <c r="O585" s="98"/>
      <c r="P585" s="98"/>
    </row>
    <row r="586" spans="1:16" s="22" customFormat="1" ht="11.25" customHeight="1" hidden="1">
      <c r="A586" s="45"/>
      <c r="D586" s="98"/>
      <c r="E586" s="99"/>
      <c r="F586" s="45"/>
      <c r="G586" s="87"/>
      <c r="H586" s="88">
        <f t="shared" si="24"/>
        <v>0</v>
      </c>
      <c r="I586" s="88">
        <f t="shared" si="24"/>
        <v>0</v>
      </c>
      <c r="J586" s="88">
        <f t="shared" si="24"/>
        <v>0</v>
      </c>
      <c r="K586" s="88">
        <f t="shared" si="24"/>
        <v>0</v>
      </c>
      <c r="L586" s="89">
        <f>L587</f>
        <v>0</v>
      </c>
      <c r="O586" s="98"/>
      <c r="P586" s="98"/>
    </row>
    <row r="587" spans="1:16" s="22" customFormat="1" ht="11.25" customHeight="1" hidden="1">
      <c r="A587" s="45"/>
      <c r="D587" s="98"/>
      <c r="E587" s="99"/>
      <c r="F587" s="45"/>
      <c r="G587" s="87"/>
      <c r="H587" s="88">
        <f t="shared" si="24"/>
        <v>0</v>
      </c>
      <c r="I587" s="88">
        <f t="shared" si="24"/>
        <v>0</v>
      </c>
      <c r="J587" s="88">
        <f t="shared" si="24"/>
        <v>0</v>
      </c>
      <c r="K587" s="88">
        <f t="shared" si="24"/>
        <v>0</v>
      </c>
      <c r="L587" s="89">
        <f>L588</f>
        <v>0</v>
      </c>
      <c r="O587" s="98"/>
      <c r="P587" s="98"/>
    </row>
    <row r="588" spans="1:16" s="22" customFormat="1" ht="11.25" customHeight="1" hidden="1">
      <c r="A588" s="45"/>
      <c r="D588" s="98"/>
      <c r="E588" s="99"/>
      <c r="F588" s="45"/>
      <c r="G588" s="87"/>
      <c r="H588" s="88"/>
      <c r="I588" s="88"/>
      <c r="J588" s="88"/>
      <c r="K588" s="88"/>
      <c r="L588" s="89"/>
      <c r="O588" s="98"/>
      <c r="P588" s="98"/>
    </row>
    <row r="589" spans="1:16" s="22" customFormat="1" ht="11.25" customHeight="1" hidden="1">
      <c r="A589" s="45"/>
      <c r="D589" s="98"/>
      <c r="E589" s="99"/>
      <c r="F589" s="45"/>
      <c r="G589" s="87"/>
      <c r="H589" s="88">
        <f>H506</f>
        <v>0</v>
      </c>
      <c r="I589" s="88">
        <f>I506</f>
        <v>0</v>
      </c>
      <c r="J589" s="88">
        <f>J506</f>
        <v>0</v>
      </c>
      <c r="K589" s="88">
        <f>K506</f>
        <v>0</v>
      </c>
      <c r="L589" s="89">
        <f>L506</f>
        <v>0</v>
      </c>
      <c r="O589" s="98"/>
      <c r="P589" s="98"/>
    </row>
    <row r="590" spans="1:16" s="22" customFormat="1" ht="11.25" customHeight="1" hidden="1">
      <c r="A590" s="45"/>
      <c r="D590" s="98"/>
      <c r="E590" s="99"/>
      <c r="F590" s="45"/>
      <c r="G590" s="87"/>
      <c r="H590" s="88">
        <f>H591+H597</f>
        <v>0</v>
      </c>
      <c r="I590" s="88">
        <f>I591+I597</f>
        <v>0</v>
      </c>
      <c r="J590" s="88">
        <f>J591+J597</f>
        <v>0</v>
      </c>
      <c r="K590" s="88">
        <f>K591+K597</f>
        <v>0</v>
      </c>
      <c r="L590" s="89">
        <f>L591+L597</f>
        <v>0</v>
      </c>
      <c r="O590" s="98"/>
      <c r="P590" s="98"/>
    </row>
    <row r="591" spans="1:16" s="22" customFormat="1" ht="11.25" customHeight="1" hidden="1">
      <c r="A591" s="45"/>
      <c r="D591" s="98"/>
      <c r="E591" s="99"/>
      <c r="F591" s="45"/>
      <c r="G591" s="87"/>
      <c r="H591" s="88">
        <f>H592+H593+H594+H596</f>
        <v>0</v>
      </c>
      <c r="I591" s="88">
        <f>I592+I593+I594+I596</f>
        <v>0</v>
      </c>
      <c r="J591" s="88">
        <f>J592+J593+J594+J596</f>
        <v>0</v>
      </c>
      <c r="K591" s="88">
        <f>K592+K593+K594+K596</f>
        <v>0</v>
      </c>
      <c r="L591" s="89">
        <f>L592+L593+L594+L596</f>
        <v>0</v>
      </c>
      <c r="O591" s="98"/>
      <c r="P591" s="98"/>
    </row>
    <row r="592" spans="1:16" s="22" customFormat="1" ht="11.25" customHeight="1" hidden="1">
      <c r="A592" s="45"/>
      <c r="D592" s="98"/>
      <c r="E592" s="99"/>
      <c r="F592" s="45"/>
      <c r="G592" s="87"/>
      <c r="H592" s="88">
        <f>H601</f>
        <v>0</v>
      </c>
      <c r="I592" s="88">
        <f>I601</f>
        <v>0</v>
      </c>
      <c r="J592" s="88">
        <f>J601</f>
        <v>0</v>
      </c>
      <c r="K592" s="88">
        <f>K601</f>
        <v>0</v>
      </c>
      <c r="L592" s="89">
        <f>L601</f>
        <v>0</v>
      </c>
      <c r="O592" s="98"/>
      <c r="P592" s="98"/>
    </row>
    <row r="593" spans="1:16" s="22" customFormat="1" ht="11.25" customHeight="1" hidden="1">
      <c r="A593" s="45"/>
      <c r="D593" s="98"/>
      <c r="E593" s="99"/>
      <c r="F593" s="45"/>
      <c r="G593" s="87"/>
      <c r="H593" s="88">
        <f>H616</f>
        <v>0</v>
      </c>
      <c r="I593" s="88">
        <f>I616</f>
        <v>0</v>
      </c>
      <c r="J593" s="88">
        <f>J616</f>
        <v>0</v>
      </c>
      <c r="K593" s="88">
        <f>K616</f>
        <v>0</v>
      </c>
      <c r="L593" s="89">
        <f>L616</f>
        <v>0</v>
      </c>
      <c r="O593" s="98"/>
      <c r="P593" s="98"/>
    </row>
    <row r="594" spans="1:16" s="22" customFormat="1" ht="11.25" customHeight="1" hidden="1">
      <c r="A594" s="45"/>
      <c r="D594" s="98"/>
      <c r="E594" s="99"/>
      <c r="F594" s="45"/>
      <c r="G594" s="87"/>
      <c r="H594" s="88">
        <f>H628+H643+H649</f>
        <v>0</v>
      </c>
      <c r="I594" s="88">
        <f>I628+I643+I649</f>
        <v>0</v>
      </c>
      <c r="J594" s="88">
        <f>J628+J643+J649</f>
        <v>0</v>
      </c>
      <c r="K594" s="88">
        <f>K628+K643+K649</f>
        <v>0</v>
      </c>
      <c r="L594" s="89">
        <f>L628+L643+L649</f>
        <v>0</v>
      </c>
      <c r="O594" s="98"/>
      <c r="P594" s="98"/>
    </row>
    <row r="595" spans="1:16" s="22" customFormat="1" ht="11.25" customHeight="1" hidden="1">
      <c r="A595" s="45"/>
      <c r="D595" s="98"/>
      <c r="E595" s="99"/>
      <c r="F595" s="45"/>
      <c r="G595" s="87"/>
      <c r="H595" s="88"/>
      <c r="I595" s="88"/>
      <c r="J595" s="88"/>
      <c r="K595" s="88"/>
      <c r="L595" s="89"/>
      <c r="O595" s="98"/>
      <c r="P595" s="98"/>
    </row>
    <row r="596" spans="1:16" s="22" customFormat="1" ht="11.25" customHeight="1" hidden="1">
      <c r="A596" s="45"/>
      <c r="D596" s="98"/>
      <c r="E596" s="99"/>
      <c r="F596" s="45"/>
      <c r="G596" s="87"/>
      <c r="H596" s="88">
        <f>H632</f>
        <v>0</v>
      </c>
      <c r="I596" s="88">
        <f>I632</f>
        <v>0</v>
      </c>
      <c r="J596" s="88">
        <f>J632</f>
        <v>0</v>
      </c>
      <c r="K596" s="88">
        <f>K632</f>
        <v>0</v>
      </c>
      <c r="L596" s="89">
        <f>L632</f>
        <v>0</v>
      </c>
      <c r="O596" s="98"/>
      <c r="P596" s="98"/>
    </row>
    <row r="597" spans="1:16" s="22" customFormat="1" ht="11.25" customHeight="1" hidden="1">
      <c r="A597" s="45"/>
      <c r="D597" s="98"/>
      <c r="E597" s="99"/>
      <c r="F597" s="45"/>
      <c r="G597" s="87"/>
      <c r="H597" s="88">
        <f>H598</f>
        <v>0</v>
      </c>
      <c r="I597" s="88">
        <f>I598</f>
        <v>0</v>
      </c>
      <c r="J597" s="88">
        <f>J598</f>
        <v>0</v>
      </c>
      <c r="K597" s="88">
        <f>K598</f>
        <v>0</v>
      </c>
      <c r="L597" s="89">
        <f>L598</f>
        <v>0</v>
      </c>
      <c r="O597" s="98"/>
      <c r="P597" s="98"/>
    </row>
    <row r="598" spans="1:16" s="22" customFormat="1" ht="11.25" customHeight="1" hidden="1">
      <c r="A598" s="45"/>
      <c r="D598" s="98"/>
      <c r="E598" s="99"/>
      <c r="F598" s="45"/>
      <c r="G598" s="94"/>
      <c r="H598" s="88">
        <f>H635</f>
        <v>0</v>
      </c>
      <c r="I598" s="88">
        <f>I635</f>
        <v>0</v>
      </c>
      <c r="J598" s="88">
        <f>J635</f>
        <v>0</v>
      </c>
      <c r="K598" s="88">
        <f>K635</f>
        <v>0</v>
      </c>
      <c r="L598" s="89">
        <f>L635</f>
        <v>0</v>
      </c>
      <c r="O598" s="98"/>
      <c r="P598" s="98"/>
    </row>
    <row r="599" spans="1:16" s="22" customFormat="1" ht="11.25" customHeight="1" hidden="1">
      <c r="A599" s="45"/>
      <c r="D599" s="98"/>
      <c r="E599" s="99"/>
      <c r="F599" s="45"/>
      <c r="G599" s="87"/>
      <c r="H599" s="88">
        <f>H600+H635</f>
        <v>0</v>
      </c>
      <c r="I599" s="88">
        <f>I600+I635</f>
        <v>0</v>
      </c>
      <c r="J599" s="88">
        <f>J600+J635</f>
        <v>0</v>
      </c>
      <c r="K599" s="88">
        <f>K600+K635</f>
        <v>0</v>
      </c>
      <c r="L599" s="89">
        <f>L600+L635</f>
        <v>0</v>
      </c>
      <c r="O599" s="98"/>
      <c r="P599" s="98"/>
    </row>
    <row r="600" spans="1:16" s="22" customFormat="1" ht="11.25" customHeight="1" hidden="1">
      <c r="A600" s="45"/>
      <c r="D600" s="98"/>
      <c r="E600" s="99"/>
      <c r="F600" s="45"/>
      <c r="G600" s="87"/>
      <c r="H600" s="88">
        <f>H601+H616+H628+H632</f>
        <v>0</v>
      </c>
      <c r="I600" s="88">
        <f>I601+I616+I628+I632</f>
        <v>0</v>
      </c>
      <c r="J600" s="88">
        <f>J601+J616+J628+J632</f>
        <v>0</v>
      </c>
      <c r="K600" s="88">
        <f>K601+K616+K628+K632</f>
        <v>0</v>
      </c>
      <c r="L600" s="89">
        <f>L601+L616+L628+L632</f>
        <v>0</v>
      </c>
      <c r="O600" s="98"/>
      <c r="P600" s="98"/>
    </row>
    <row r="601" spans="1:16" s="22" customFormat="1" ht="11.25" customHeight="1" hidden="1">
      <c r="A601" s="45"/>
      <c r="D601" s="98"/>
      <c r="E601" s="99"/>
      <c r="F601" s="45"/>
      <c r="G601" s="87"/>
      <c r="H601" s="88">
        <f>H602+H610</f>
        <v>0</v>
      </c>
      <c r="I601" s="88">
        <f>I602+I610</f>
        <v>0</v>
      </c>
      <c r="J601" s="88">
        <f>J602+J610</f>
        <v>0</v>
      </c>
      <c r="K601" s="88">
        <f>K602+K610</f>
        <v>0</v>
      </c>
      <c r="L601" s="89">
        <f>L602+L610</f>
        <v>0</v>
      </c>
      <c r="O601" s="98"/>
      <c r="P601" s="98"/>
    </row>
    <row r="602" spans="1:16" s="22" customFormat="1" ht="11.25" customHeight="1" hidden="1">
      <c r="A602" s="45"/>
      <c r="D602" s="98"/>
      <c r="E602" s="99"/>
      <c r="F602" s="45"/>
      <c r="G602" s="87"/>
      <c r="H602" s="88">
        <f>SUM(H603:H609)</f>
        <v>0</v>
      </c>
      <c r="I602" s="88">
        <f>SUM(I603:I609)</f>
        <v>0</v>
      </c>
      <c r="J602" s="88">
        <f>SUM(J603:J609)</f>
        <v>0</v>
      </c>
      <c r="K602" s="88">
        <f>SUM(K603:K609)</f>
        <v>0</v>
      </c>
      <c r="L602" s="89">
        <f>SUM(L603:L609)</f>
        <v>0</v>
      </c>
      <c r="O602" s="98"/>
      <c r="P602" s="98"/>
    </row>
    <row r="603" spans="1:16" s="22" customFormat="1" ht="11.25" customHeight="1" hidden="1">
      <c r="A603" s="45"/>
      <c r="D603" s="98"/>
      <c r="E603" s="99"/>
      <c r="F603" s="45"/>
      <c r="G603" s="87"/>
      <c r="H603" s="88"/>
      <c r="I603" s="88"/>
      <c r="J603" s="88"/>
      <c r="K603" s="88"/>
      <c r="L603" s="89"/>
      <c r="O603" s="98"/>
      <c r="P603" s="98"/>
    </row>
    <row r="604" spans="1:16" s="22" customFormat="1" ht="11.25" customHeight="1" hidden="1">
      <c r="A604" s="45"/>
      <c r="D604" s="98"/>
      <c r="E604" s="99"/>
      <c r="F604" s="45"/>
      <c r="G604" s="87"/>
      <c r="H604" s="88"/>
      <c r="I604" s="88"/>
      <c r="J604" s="88"/>
      <c r="K604" s="88"/>
      <c r="L604" s="89"/>
      <c r="O604" s="98"/>
      <c r="P604" s="98"/>
    </row>
    <row r="605" spans="1:16" s="22" customFormat="1" ht="11.25" customHeight="1" hidden="1">
      <c r="A605" s="45"/>
      <c r="D605" s="98"/>
      <c r="E605" s="99"/>
      <c r="F605" s="45"/>
      <c r="G605" s="87"/>
      <c r="H605" s="88"/>
      <c r="I605" s="88"/>
      <c r="J605" s="88"/>
      <c r="K605" s="88"/>
      <c r="L605" s="89"/>
      <c r="O605" s="98"/>
      <c r="P605" s="98"/>
    </row>
    <row r="606" spans="1:16" s="22" customFormat="1" ht="11.25" customHeight="1" hidden="1">
      <c r="A606" s="45"/>
      <c r="D606" s="98"/>
      <c r="E606" s="99"/>
      <c r="F606" s="45"/>
      <c r="G606" s="87"/>
      <c r="H606" s="88"/>
      <c r="I606" s="88"/>
      <c r="J606" s="88"/>
      <c r="K606" s="88"/>
      <c r="L606" s="89"/>
      <c r="O606" s="98"/>
      <c r="P606" s="98"/>
    </row>
    <row r="607" spans="1:16" s="22" customFormat="1" ht="11.25" customHeight="1" hidden="1">
      <c r="A607" s="45"/>
      <c r="D607" s="98"/>
      <c r="E607" s="99"/>
      <c r="F607" s="45"/>
      <c r="G607" s="87"/>
      <c r="H607" s="88"/>
      <c r="I607" s="88"/>
      <c r="J607" s="88"/>
      <c r="K607" s="88"/>
      <c r="L607" s="89"/>
      <c r="O607" s="98"/>
      <c r="P607" s="98"/>
    </row>
    <row r="608" spans="1:16" s="22" customFormat="1" ht="11.25" customHeight="1" hidden="1">
      <c r="A608" s="45"/>
      <c r="D608" s="98"/>
      <c r="E608" s="99"/>
      <c r="F608" s="45"/>
      <c r="G608" s="87"/>
      <c r="H608" s="88"/>
      <c r="I608" s="88"/>
      <c r="J608" s="88"/>
      <c r="K608" s="88"/>
      <c r="L608" s="89"/>
      <c r="O608" s="98"/>
      <c r="P608" s="98"/>
    </row>
    <row r="609" spans="1:16" s="22" customFormat="1" ht="11.25" customHeight="1" hidden="1">
      <c r="A609" s="45"/>
      <c r="D609" s="98"/>
      <c r="E609" s="99"/>
      <c r="F609" s="45"/>
      <c r="G609" s="87"/>
      <c r="H609" s="88"/>
      <c r="I609" s="88"/>
      <c r="J609" s="88"/>
      <c r="K609" s="88"/>
      <c r="L609" s="89"/>
      <c r="O609" s="98"/>
      <c r="P609" s="98"/>
    </row>
    <row r="610" spans="1:16" s="22" customFormat="1" ht="11.25" customHeight="1" hidden="1">
      <c r="A610" s="45"/>
      <c r="D610" s="98"/>
      <c r="E610" s="99"/>
      <c r="F610" s="45"/>
      <c r="G610" s="87"/>
      <c r="H610" s="88">
        <f>SUM(H611:H615)</f>
        <v>0</v>
      </c>
      <c r="I610" s="88">
        <f>SUM(I611:I615)</f>
        <v>0</v>
      </c>
      <c r="J610" s="88">
        <f>SUM(J611:J615)</f>
        <v>0</v>
      </c>
      <c r="K610" s="88">
        <f>SUM(K611:K615)</f>
        <v>0</v>
      </c>
      <c r="L610" s="89">
        <f>SUM(L611:L615)</f>
        <v>0</v>
      </c>
      <c r="O610" s="98"/>
      <c r="P610" s="98"/>
    </row>
    <row r="611" spans="1:16" s="22" customFormat="1" ht="11.25" customHeight="1" hidden="1">
      <c r="A611" s="45"/>
      <c r="D611" s="98"/>
      <c r="E611" s="99"/>
      <c r="F611" s="45"/>
      <c r="G611" s="87"/>
      <c r="H611" s="88"/>
      <c r="I611" s="88"/>
      <c r="J611" s="88"/>
      <c r="K611" s="88"/>
      <c r="L611" s="89"/>
      <c r="O611" s="98"/>
      <c r="P611" s="98"/>
    </row>
    <row r="612" spans="1:16" s="22" customFormat="1" ht="11.25" customHeight="1" hidden="1">
      <c r="A612" s="45"/>
      <c r="D612" s="98"/>
      <c r="E612" s="99"/>
      <c r="F612" s="45"/>
      <c r="G612" s="87"/>
      <c r="H612" s="88"/>
      <c r="I612" s="88"/>
      <c r="J612" s="88"/>
      <c r="K612" s="88"/>
      <c r="L612" s="89"/>
      <c r="O612" s="98"/>
      <c r="P612" s="98"/>
    </row>
    <row r="613" spans="1:16" s="22" customFormat="1" ht="11.25" customHeight="1" hidden="1">
      <c r="A613" s="45"/>
      <c r="D613" s="98"/>
      <c r="E613" s="99"/>
      <c r="F613" s="45"/>
      <c r="G613" s="87"/>
      <c r="H613" s="88"/>
      <c r="I613" s="88"/>
      <c r="J613" s="88"/>
      <c r="K613" s="88"/>
      <c r="L613" s="89"/>
      <c r="O613" s="98"/>
      <c r="P613" s="98"/>
    </row>
    <row r="614" spans="1:16" s="22" customFormat="1" ht="11.25" customHeight="1" hidden="1">
      <c r="A614" s="45"/>
      <c r="D614" s="98"/>
      <c r="E614" s="99"/>
      <c r="F614" s="45"/>
      <c r="G614" s="87"/>
      <c r="H614" s="88"/>
      <c r="I614" s="88"/>
      <c r="J614" s="88"/>
      <c r="K614" s="88"/>
      <c r="L614" s="89"/>
      <c r="O614" s="98"/>
      <c r="P614" s="98"/>
    </row>
    <row r="615" spans="1:16" s="22" customFormat="1" ht="11.25" customHeight="1" hidden="1">
      <c r="A615" s="45"/>
      <c r="D615" s="98"/>
      <c r="E615" s="99"/>
      <c r="F615" s="45"/>
      <c r="G615" s="87"/>
      <c r="H615" s="88"/>
      <c r="I615" s="88"/>
      <c r="J615" s="88"/>
      <c r="K615" s="88"/>
      <c r="L615" s="89"/>
      <c r="O615" s="98"/>
      <c r="P615" s="98"/>
    </row>
    <row r="616" spans="1:16" s="22" customFormat="1" ht="11.25" customHeight="1" hidden="1">
      <c r="A616" s="45"/>
      <c r="D616" s="98"/>
      <c r="E616" s="99"/>
      <c r="F616" s="45"/>
      <c r="G616" s="87"/>
      <c r="H616" s="88">
        <f>H617+H621+H623+H626</f>
        <v>0</v>
      </c>
      <c r="I616" s="88">
        <f>I617+I621+I623+I626</f>
        <v>0</v>
      </c>
      <c r="J616" s="88">
        <f>J617+J621+J623+J626</f>
        <v>0</v>
      </c>
      <c r="K616" s="88">
        <f>K617+K621+K623+K626</f>
        <v>0</v>
      </c>
      <c r="L616" s="89">
        <f>L617+L621+L623+L626</f>
        <v>0</v>
      </c>
      <c r="O616" s="98"/>
      <c r="P616" s="98"/>
    </row>
    <row r="617" spans="1:16" s="22" customFormat="1" ht="11.25" customHeight="1" hidden="1">
      <c r="A617" s="45"/>
      <c r="D617" s="98"/>
      <c r="E617" s="99"/>
      <c r="F617" s="45"/>
      <c r="G617" s="87"/>
      <c r="H617" s="88">
        <f>SUM(H618:H620)</f>
        <v>0</v>
      </c>
      <c r="I617" s="88">
        <f>SUM(I618:I620)</f>
        <v>0</v>
      </c>
      <c r="J617" s="88">
        <f>SUM(J618:J620)</f>
        <v>0</v>
      </c>
      <c r="K617" s="88">
        <f>SUM(K618:K620)</f>
        <v>0</v>
      </c>
      <c r="L617" s="89">
        <f>SUM(L618:L620)</f>
        <v>0</v>
      </c>
      <c r="O617" s="98"/>
      <c r="P617" s="98"/>
    </row>
    <row r="618" spans="1:16" s="22" customFormat="1" ht="11.25" customHeight="1" hidden="1">
      <c r="A618" s="45"/>
      <c r="D618" s="98"/>
      <c r="E618" s="99"/>
      <c r="F618" s="45"/>
      <c r="G618" s="87"/>
      <c r="H618" s="88"/>
      <c r="I618" s="88"/>
      <c r="J618" s="88"/>
      <c r="K618" s="88"/>
      <c r="L618" s="89"/>
      <c r="O618" s="98"/>
      <c r="P618" s="98"/>
    </row>
    <row r="619" spans="1:16" s="22" customFormat="1" ht="11.25" customHeight="1" hidden="1">
      <c r="A619" s="45"/>
      <c r="D619" s="98"/>
      <c r="E619" s="99"/>
      <c r="F619" s="45"/>
      <c r="G619" s="87"/>
      <c r="H619" s="88"/>
      <c r="I619" s="88"/>
      <c r="J619" s="88"/>
      <c r="K619" s="88"/>
      <c r="L619" s="89"/>
      <c r="O619" s="98"/>
      <c r="P619" s="98"/>
    </row>
    <row r="620" spans="1:16" s="22" customFormat="1" ht="11.25" customHeight="1" hidden="1">
      <c r="A620" s="45"/>
      <c r="D620" s="98"/>
      <c r="E620" s="99"/>
      <c r="F620" s="45"/>
      <c r="G620" s="87"/>
      <c r="H620" s="88"/>
      <c r="I620" s="88"/>
      <c r="J620" s="88"/>
      <c r="K620" s="88"/>
      <c r="L620" s="89"/>
      <c r="O620" s="98"/>
      <c r="P620" s="98"/>
    </row>
    <row r="621" spans="1:16" s="22" customFormat="1" ht="11.25" customHeight="1" hidden="1">
      <c r="A621" s="45"/>
      <c r="D621" s="98"/>
      <c r="E621" s="99"/>
      <c r="F621" s="45"/>
      <c r="G621" s="87"/>
      <c r="H621" s="88">
        <f>H622</f>
        <v>0</v>
      </c>
      <c r="I621" s="88">
        <f>I622</f>
        <v>0</v>
      </c>
      <c r="J621" s="88">
        <f>J622</f>
        <v>0</v>
      </c>
      <c r="K621" s="88">
        <f>K622</f>
        <v>0</v>
      </c>
      <c r="L621" s="89">
        <f>L622</f>
        <v>0</v>
      </c>
      <c r="O621" s="98"/>
      <c r="P621" s="98"/>
    </row>
    <row r="622" spans="1:16" s="22" customFormat="1" ht="11.25" customHeight="1" hidden="1">
      <c r="A622" s="45"/>
      <c r="D622" s="98"/>
      <c r="E622" s="99"/>
      <c r="F622" s="45"/>
      <c r="G622" s="87"/>
      <c r="H622" s="88"/>
      <c r="I622" s="88"/>
      <c r="J622" s="88"/>
      <c r="K622" s="88"/>
      <c r="L622" s="89"/>
      <c r="O622" s="98"/>
      <c r="P622" s="98"/>
    </row>
    <row r="623" spans="1:16" s="22" customFormat="1" ht="11.25" customHeight="1" hidden="1">
      <c r="A623" s="45"/>
      <c r="D623" s="98"/>
      <c r="E623" s="99"/>
      <c r="F623" s="45"/>
      <c r="G623" s="87"/>
      <c r="H623" s="88">
        <f>H624+H625</f>
        <v>0</v>
      </c>
      <c r="I623" s="88">
        <f>I624+I625</f>
        <v>0</v>
      </c>
      <c r="J623" s="88">
        <f>J624+J625</f>
        <v>0</v>
      </c>
      <c r="K623" s="88">
        <f>K624+K625</f>
        <v>0</v>
      </c>
      <c r="L623" s="89">
        <f>L624+L625</f>
        <v>0</v>
      </c>
      <c r="O623" s="98"/>
      <c r="P623" s="98"/>
    </row>
    <row r="624" spans="1:16" s="22" customFormat="1" ht="11.25" customHeight="1" hidden="1">
      <c r="A624" s="45"/>
      <c r="D624" s="98"/>
      <c r="E624" s="99"/>
      <c r="F624" s="45"/>
      <c r="G624" s="87"/>
      <c r="H624" s="88"/>
      <c r="I624" s="88"/>
      <c r="J624" s="88"/>
      <c r="K624" s="88"/>
      <c r="L624" s="89"/>
      <c r="O624" s="98"/>
      <c r="P624" s="98"/>
    </row>
    <row r="625" spans="1:16" s="22" customFormat="1" ht="11.25" customHeight="1" hidden="1">
      <c r="A625" s="45"/>
      <c r="D625" s="98"/>
      <c r="E625" s="99"/>
      <c r="F625" s="45"/>
      <c r="G625" s="87"/>
      <c r="H625" s="88"/>
      <c r="I625" s="88"/>
      <c r="J625" s="88"/>
      <c r="K625" s="88"/>
      <c r="L625" s="89"/>
      <c r="O625" s="98"/>
      <c r="P625" s="98"/>
    </row>
    <row r="626" spans="1:16" s="22" customFormat="1" ht="11.25" customHeight="1" hidden="1">
      <c r="A626" s="45"/>
      <c r="D626" s="98"/>
      <c r="E626" s="99"/>
      <c r="F626" s="45"/>
      <c r="G626" s="87"/>
      <c r="H626" s="88">
        <f>H627</f>
        <v>0</v>
      </c>
      <c r="I626" s="88">
        <f>I627</f>
        <v>0</v>
      </c>
      <c r="J626" s="88">
        <f>J627</f>
        <v>0</v>
      </c>
      <c r="K626" s="88">
        <f>K627</f>
        <v>0</v>
      </c>
      <c r="L626" s="89">
        <f>L627</f>
        <v>0</v>
      </c>
      <c r="O626" s="98"/>
      <c r="P626" s="98"/>
    </row>
    <row r="627" spans="1:16" s="22" customFormat="1" ht="11.25" customHeight="1" hidden="1">
      <c r="A627" s="45"/>
      <c r="D627" s="98"/>
      <c r="E627" s="99"/>
      <c r="F627" s="45"/>
      <c r="G627" s="87"/>
      <c r="H627" s="88"/>
      <c r="I627" s="88"/>
      <c r="J627" s="88"/>
      <c r="K627" s="88"/>
      <c r="L627" s="89"/>
      <c r="O627" s="98"/>
      <c r="P627" s="98"/>
    </row>
    <row r="628" spans="1:16" s="22" customFormat="1" ht="11.25" customHeight="1" hidden="1">
      <c r="A628" s="45"/>
      <c r="D628" s="98"/>
      <c r="E628" s="99"/>
      <c r="F628" s="45"/>
      <c r="G628" s="87"/>
      <c r="H628" s="88">
        <f>H629</f>
        <v>0</v>
      </c>
      <c r="I628" s="88">
        <f>I629</f>
        <v>0</v>
      </c>
      <c r="J628" s="88">
        <f>J629</f>
        <v>0</v>
      </c>
      <c r="K628" s="88">
        <f>K629</f>
        <v>0</v>
      </c>
      <c r="L628" s="89">
        <f>L629</f>
        <v>0</v>
      </c>
      <c r="O628" s="98"/>
      <c r="P628" s="98"/>
    </row>
    <row r="629" spans="1:16" s="22" customFormat="1" ht="11.25" customHeight="1" hidden="1">
      <c r="A629" s="45"/>
      <c r="D629" s="98"/>
      <c r="E629" s="99"/>
      <c r="F629" s="45"/>
      <c r="G629" s="87"/>
      <c r="H629" s="88">
        <f>H630+H631</f>
        <v>0</v>
      </c>
      <c r="I629" s="88">
        <f>I630+I631</f>
        <v>0</v>
      </c>
      <c r="J629" s="88">
        <f>J630+J631</f>
        <v>0</v>
      </c>
      <c r="K629" s="88">
        <f>K630+K631</f>
        <v>0</v>
      </c>
      <c r="L629" s="89">
        <f>L630+L631</f>
        <v>0</v>
      </c>
      <c r="O629" s="98"/>
      <c r="P629" s="98"/>
    </row>
    <row r="630" spans="1:16" s="22" customFormat="1" ht="11.25" customHeight="1" hidden="1">
      <c r="A630" s="45"/>
      <c r="D630" s="98"/>
      <c r="E630" s="99"/>
      <c r="F630" s="45"/>
      <c r="G630" s="87"/>
      <c r="H630" s="88"/>
      <c r="I630" s="88"/>
      <c r="J630" s="88"/>
      <c r="K630" s="88"/>
      <c r="L630" s="89"/>
      <c r="O630" s="98"/>
      <c r="P630" s="98"/>
    </row>
    <row r="631" spans="1:16" s="22" customFormat="1" ht="11.25" customHeight="1" hidden="1">
      <c r="A631" s="45"/>
      <c r="D631" s="98"/>
      <c r="E631" s="99"/>
      <c r="F631" s="45"/>
      <c r="G631" s="87"/>
      <c r="H631" s="88"/>
      <c r="I631" s="88"/>
      <c r="J631" s="88"/>
      <c r="K631" s="88"/>
      <c r="L631" s="89"/>
      <c r="O631" s="98"/>
      <c r="P631" s="98"/>
    </row>
    <row r="632" spans="1:16" s="22" customFormat="1" ht="11.25" customHeight="1" hidden="1">
      <c r="A632" s="45"/>
      <c r="D632" s="98"/>
      <c r="E632" s="99"/>
      <c r="F632" s="45"/>
      <c r="G632" s="87"/>
      <c r="H632" s="88">
        <f>H633+H634</f>
        <v>0</v>
      </c>
      <c r="I632" s="88">
        <f>I633+I634</f>
        <v>0</v>
      </c>
      <c r="J632" s="88">
        <f>J633+J634</f>
        <v>0</v>
      </c>
      <c r="K632" s="88">
        <f>K633+K634</f>
        <v>0</v>
      </c>
      <c r="L632" s="89">
        <f>L633+L634</f>
        <v>0</v>
      </c>
      <c r="O632" s="98"/>
      <c r="P632" s="98"/>
    </row>
    <row r="633" spans="1:16" s="22" customFormat="1" ht="11.25" customHeight="1" hidden="1">
      <c r="A633" s="45"/>
      <c r="D633" s="98"/>
      <c r="E633" s="99"/>
      <c r="F633" s="45"/>
      <c r="G633" s="87"/>
      <c r="H633" s="88"/>
      <c r="I633" s="88"/>
      <c r="J633" s="88"/>
      <c r="K633" s="88"/>
      <c r="L633" s="89"/>
      <c r="O633" s="98"/>
      <c r="P633" s="98"/>
    </row>
    <row r="634" spans="1:16" s="22" customFormat="1" ht="11.25" customHeight="1" hidden="1">
      <c r="A634" s="45"/>
      <c r="D634" s="98"/>
      <c r="E634" s="99"/>
      <c r="F634" s="45"/>
      <c r="G634" s="87"/>
      <c r="H634" s="88"/>
      <c r="I634" s="88"/>
      <c r="J634" s="88"/>
      <c r="K634" s="88"/>
      <c r="L634" s="89"/>
      <c r="O634" s="98"/>
      <c r="P634" s="98"/>
    </row>
    <row r="635" spans="1:16" s="22" customFormat="1" ht="11.25" customHeight="1" hidden="1">
      <c r="A635" s="45"/>
      <c r="D635" s="98"/>
      <c r="E635" s="99"/>
      <c r="F635" s="45"/>
      <c r="G635" s="87"/>
      <c r="H635" s="88">
        <f aca="true" t="shared" si="25" ref="H635:K636">H636</f>
        <v>0</v>
      </c>
      <c r="I635" s="88">
        <f t="shared" si="25"/>
        <v>0</v>
      </c>
      <c r="J635" s="88">
        <f t="shared" si="25"/>
        <v>0</v>
      </c>
      <c r="K635" s="88">
        <f t="shared" si="25"/>
        <v>0</v>
      </c>
      <c r="L635" s="89">
        <f>L636</f>
        <v>0</v>
      </c>
      <c r="O635" s="98"/>
      <c r="P635" s="98"/>
    </row>
    <row r="636" spans="1:16" s="22" customFormat="1" ht="11.25" customHeight="1" hidden="1">
      <c r="A636" s="45"/>
      <c r="D636" s="98"/>
      <c r="E636" s="99"/>
      <c r="F636" s="45"/>
      <c r="G636" s="87"/>
      <c r="H636" s="88">
        <f t="shared" si="25"/>
        <v>0</v>
      </c>
      <c r="I636" s="88">
        <f t="shared" si="25"/>
        <v>0</v>
      </c>
      <c r="J636" s="88">
        <f t="shared" si="25"/>
        <v>0</v>
      </c>
      <c r="K636" s="88">
        <f t="shared" si="25"/>
        <v>0</v>
      </c>
      <c r="L636" s="89">
        <f>L637</f>
        <v>0</v>
      </c>
      <c r="O636" s="98"/>
      <c r="P636" s="98"/>
    </row>
    <row r="637" spans="1:16" s="22" customFormat="1" ht="11.25" customHeight="1" hidden="1">
      <c r="A637" s="45"/>
      <c r="D637" s="98"/>
      <c r="E637" s="99"/>
      <c r="F637" s="45"/>
      <c r="G637" s="87"/>
      <c r="H637" s="88"/>
      <c r="I637" s="88"/>
      <c r="J637" s="88"/>
      <c r="K637" s="88"/>
      <c r="L637" s="89"/>
      <c r="O637" s="98"/>
      <c r="P637" s="98"/>
    </row>
    <row r="638" spans="1:16" s="22" customFormat="1" ht="11.25" customHeight="1" hidden="1">
      <c r="A638" s="45"/>
      <c r="D638" s="98"/>
      <c r="E638" s="99"/>
      <c r="F638" s="45"/>
      <c r="G638" s="87"/>
      <c r="H638" s="88"/>
      <c r="I638" s="88"/>
      <c r="J638" s="88"/>
      <c r="K638" s="88"/>
      <c r="L638" s="89"/>
      <c r="O638" s="98"/>
      <c r="P638" s="98"/>
    </row>
    <row r="639" spans="1:16" s="22" customFormat="1" ht="11.25" customHeight="1" hidden="1">
      <c r="A639" s="45"/>
      <c r="D639" s="98"/>
      <c r="E639" s="99"/>
      <c r="F639" s="45"/>
      <c r="G639" s="87"/>
      <c r="H639" s="88">
        <f>H599</f>
        <v>0</v>
      </c>
      <c r="I639" s="88">
        <f>I599</f>
        <v>0</v>
      </c>
      <c r="J639" s="88">
        <f>J599</f>
        <v>0</v>
      </c>
      <c r="K639" s="88">
        <f>K599</f>
        <v>0</v>
      </c>
      <c r="L639" s="89">
        <f>L599</f>
        <v>0</v>
      </c>
      <c r="O639" s="98"/>
      <c r="P639" s="98"/>
    </row>
    <row r="640" spans="1:16" s="22" customFormat="1" ht="11.25" customHeight="1" hidden="1">
      <c r="A640" s="45"/>
      <c r="D640" s="98"/>
      <c r="E640" s="99"/>
      <c r="F640" s="45"/>
      <c r="G640" s="87"/>
      <c r="H640" s="88">
        <f>H639</f>
        <v>0</v>
      </c>
      <c r="I640" s="88">
        <f>I639</f>
        <v>0</v>
      </c>
      <c r="J640" s="88">
        <f>J639</f>
        <v>0</v>
      </c>
      <c r="K640" s="88">
        <f>K639</f>
        <v>0</v>
      </c>
      <c r="L640" s="89">
        <f>L639</f>
        <v>0</v>
      </c>
      <c r="O640" s="98"/>
      <c r="P640" s="98"/>
    </row>
    <row r="641" spans="1:16" s="22" customFormat="1" ht="11.25" customHeight="1" hidden="1">
      <c r="A641" s="45"/>
      <c r="D641" s="98"/>
      <c r="E641" s="99"/>
      <c r="F641" s="45"/>
      <c r="G641" s="87"/>
      <c r="H641" s="88">
        <f aca="true" t="shared" si="26" ref="H641:K644">H642</f>
        <v>0</v>
      </c>
      <c r="I641" s="88">
        <f t="shared" si="26"/>
        <v>0</v>
      </c>
      <c r="J641" s="88">
        <f t="shared" si="26"/>
        <v>0</v>
      </c>
      <c r="K641" s="88">
        <f t="shared" si="26"/>
        <v>0</v>
      </c>
      <c r="L641" s="89">
        <f>L642</f>
        <v>0</v>
      </c>
      <c r="O641" s="98"/>
      <c r="P641" s="98"/>
    </row>
    <row r="642" spans="1:16" s="22" customFormat="1" ht="11.25" customHeight="1" hidden="1">
      <c r="A642" s="45"/>
      <c r="D642" s="98"/>
      <c r="E642" s="99"/>
      <c r="F642" s="45"/>
      <c r="G642" s="87"/>
      <c r="H642" s="88">
        <f t="shared" si="26"/>
        <v>0</v>
      </c>
      <c r="I642" s="88">
        <f t="shared" si="26"/>
        <v>0</v>
      </c>
      <c r="J642" s="88">
        <f t="shared" si="26"/>
        <v>0</v>
      </c>
      <c r="K642" s="88">
        <f t="shared" si="26"/>
        <v>0</v>
      </c>
      <c r="L642" s="89">
        <f>L643</f>
        <v>0</v>
      </c>
      <c r="O642" s="98"/>
      <c r="P642" s="98"/>
    </row>
    <row r="643" spans="1:16" s="22" customFormat="1" ht="11.25" customHeight="1" hidden="1">
      <c r="A643" s="45"/>
      <c r="D643" s="98"/>
      <c r="E643" s="99"/>
      <c r="F643" s="45"/>
      <c r="G643" s="87"/>
      <c r="H643" s="88">
        <f t="shared" si="26"/>
        <v>0</v>
      </c>
      <c r="I643" s="88">
        <f t="shared" si="26"/>
        <v>0</v>
      </c>
      <c r="J643" s="88">
        <f t="shared" si="26"/>
        <v>0</v>
      </c>
      <c r="K643" s="88">
        <f t="shared" si="26"/>
        <v>0</v>
      </c>
      <c r="L643" s="89">
        <f>L644</f>
        <v>0</v>
      </c>
      <c r="O643" s="98"/>
      <c r="P643" s="98"/>
    </row>
    <row r="644" spans="1:16" s="22" customFormat="1" ht="11.25" customHeight="1" hidden="1">
      <c r="A644" s="45"/>
      <c r="D644" s="98"/>
      <c r="E644" s="99"/>
      <c r="F644" s="45"/>
      <c r="G644" s="87"/>
      <c r="H644" s="88">
        <f t="shared" si="26"/>
        <v>0</v>
      </c>
      <c r="I644" s="88">
        <f t="shared" si="26"/>
        <v>0</v>
      </c>
      <c r="J644" s="88">
        <f t="shared" si="26"/>
        <v>0</v>
      </c>
      <c r="K644" s="88">
        <f t="shared" si="26"/>
        <v>0</v>
      </c>
      <c r="L644" s="89">
        <f>L645</f>
        <v>0</v>
      </c>
      <c r="O644" s="98"/>
      <c r="P644" s="98"/>
    </row>
    <row r="645" spans="1:16" s="22" customFormat="1" ht="11.25" customHeight="1" hidden="1">
      <c r="A645" s="45"/>
      <c r="D645" s="98"/>
      <c r="E645" s="99"/>
      <c r="F645" s="45"/>
      <c r="G645" s="87"/>
      <c r="H645" s="88"/>
      <c r="I645" s="88"/>
      <c r="J645" s="88"/>
      <c r="K645" s="88"/>
      <c r="L645" s="89"/>
      <c r="O645" s="98"/>
      <c r="P645" s="98"/>
    </row>
    <row r="646" spans="1:16" s="22" customFormat="1" ht="11.25" customHeight="1" hidden="1">
      <c r="A646" s="45"/>
      <c r="D646" s="98"/>
      <c r="E646" s="99"/>
      <c r="F646" s="45"/>
      <c r="G646" s="87"/>
      <c r="H646" s="88">
        <f>H641</f>
        <v>0</v>
      </c>
      <c r="I646" s="88">
        <f>I641</f>
        <v>0</v>
      </c>
      <c r="J646" s="88">
        <f>J641</f>
        <v>0</v>
      </c>
      <c r="K646" s="88">
        <f>K641</f>
        <v>0</v>
      </c>
      <c r="L646" s="89">
        <f>L641</f>
        <v>0</v>
      </c>
      <c r="O646" s="98"/>
      <c r="P646" s="98"/>
    </row>
    <row r="647" spans="1:16" s="22" customFormat="1" ht="11.25" customHeight="1" hidden="1">
      <c r="A647" s="45"/>
      <c r="D647" s="98"/>
      <c r="E647" s="99"/>
      <c r="F647" s="45"/>
      <c r="G647" s="87"/>
      <c r="H647" s="88">
        <f aca="true" t="shared" si="27" ref="H647:K650">H648</f>
        <v>0</v>
      </c>
      <c r="I647" s="88">
        <f t="shared" si="27"/>
        <v>0</v>
      </c>
      <c r="J647" s="88">
        <f t="shared" si="27"/>
        <v>0</v>
      </c>
      <c r="K647" s="88">
        <f t="shared" si="27"/>
        <v>0</v>
      </c>
      <c r="L647" s="89">
        <f>L648</f>
        <v>0</v>
      </c>
      <c r="O647" s="98"/>
      <c r="P647" s="98"/>
    </row>
    <row r="648" spans="1:16" s="22" customFormat="1" ht="11.25" customHeight="1" hidden="1">
      <c r="A648" s="45"/>
      <c r="D648" s="98"/>
      <c r="E648" s="99"/>
      <c r="F648" s="45"/>
      <c r="G648" s="87"/>
      <c r="H648" s="88">
        <f t="shared" si="27"/>
        <v>0</v>
      </c>
      <c r="I648" s="88">
        <f t="shared" si="27"/>
        <v>0</v>
      </c>
      <c r="J648" s="88">
        <f t="shared" si="27"/>
        <v>0</v>
      </c>
      <c r="K648" s="88">
        <f t="shared" si="27"/>
        <v>0</v>
      </c>
      <c r="L648" s="89">
        <f>L649</f>
        <v>0</v>
      </c>
      <c r="O648" s="98"/>
      <c r="P648" s="98"/>
    </row>
    <row r="649" spans="1:16" s="22" customFormat="1" ht="11.25" customHeight="1" hidden="1">
      <c r="A649" s="45"/>
      <c r="D649" s="98"/>
      <c r="E649" s="99"/>
      <c r="F649" s="45"/>
      <c r="G649" s="87"/>
      <c r="H649" s="88">
        <f t="shared" si="27"/>
        <v>0</v>
      </c>
      <c r="I649" s="88">
        <f t="shared" si="27"/>
        <v>0</v>
      </c>
      <c r="J649" s="88">
        <f t="shared" si="27"/>
        <v>0</v>
      </c>
      <c r="K649" s="88">
        <f t="shared" si="27"/>
        <v>0</v>
      </c>
      <c r="L649" s="89">
        <f>L650</f>
        <v>0</v>
      </c>
      <c r="O649" s="98"/>
      <c r="P649" s="98"/>
    </row>
    <row r="650" spans="1:16" s="22" customFormat="1" ht="11.25" customHeight="1" hidden="1">
      <c r="A650" s="45"/>
      <c r="D650" s="98"/>
      <c r="E650" s="99"/>
      <c r="F650" s="45"/>
      <c r="G650" s="87"/>
      <c r="H650" s="88">
        <f t="shared" si="27"/>
        <v>0</v>
      </c>
      <c r="I650" s="88">
        <f t="shared" si="27"/>
        <v>0</v>
      </c>
      <c r="J650" s="88">
        <f t="shared" si="27"/>
        <v>0</v>
      </c>
      <c r="K650" s="88">
        <f t="shared" si="27"/>
        <v>0</v>
      </c>
      <c r="L650" s="89">
        <f>L651</f>
        <v>0</v>
      </c>
      <c r="O650" s="98"/>
      <c r="P650" s="98"/>
    </row>
    <row r="651" spans="1:16" s="22" customFormat="1" ht="11.25" customHeight="1" hidden="1">
      <c r="A651" s="45"/>
      <c r="D651" s="98"/>
      <c r="E651" s="99"/>
      <c r="F651" s="45"/>
      <c r="G651" s="87"/>
      <c r="H651" s="88"/>
      <c r="I651" s="88"/>
      <c r="J651" s="88"/>
      <c r="K651" s="88"/>
      <c r="L651" s="89"/>
      <c r="O651" s="98"/>
      <c r="P651" s="98"/>
    </row>
    <row r="652" spans="1:16" s="22" customFormat="1" ht="11.25" customHeight="1" hidden="1">
      <c r="A652" s="45"/>
      <c r="D652" s="98"/>
      <c r="E652" s="99"/>
      <c r="F652" s="45"/>
      <c r="G652" s="87"/>
      <c r="H652" s="88">
        <f aca="true" t="shared" si="28" ref="H652:K653">H653</f>
        <v>0</v>
      </c>
      <c r="I652" s="88">
        <f t="shared" si="28"/>
        <v>0</v>
      </c>
      <c r="J652" s="88">
        <f t="shared" si="28"/>
        <v>0</v>
      </c>
      <c r="K652" s="88">
        <f t="shared" si="28"/>
        <v>0</v>
      </c>
      <c r="L652" s="89">
        <f>L653</f>
        <v>0</v>
      </c>
      <c r="O652" s="98"/>
      <c r="P652" s="98"/>
    </row>
    <row r="653" spans="1:16" s="22" customFormat="1" ht="11.25" customHeight="1" hidden="1">
      <c r="A653" s="45"/>
      <c r="D653" s="98"/>
      <c r="E653" s="99"/>
      <c r="F653" s="45"/>
      <c r="G653" s="87"/>
      <c r="H653" s="88">
        <f t="shared" si="28"/>
        <v>0</v>
      </c>
      <c r="I653" s="88">
        <f t="shared" si="28"/>
        <v>0</v>
      </c>
      <c r="J653" s="88">
        <f t="shared" si="28"/>
        <v>0</v>
      </c>
      <c r="K653" s="88">
        <f t="shared" si="28"/>
        <v>0</v>
      </c>
      <c r="L653" s="89">
        <f>L654</f>
        <v>0</v>
      </c>
      <c r="O653" s="98"/>
      <c r="P653" s="98"/>
    </row>
    <row r="654" spans="1:16" s="22" customFormat="1" ht="11.25" customHeight="1" hidden="1">
      <c r="A654" s="45"/>
      <c r="D654" s="98"/>
      <c r="E654" s="99"/>
      <c r="F654" s="45"/>
      <c r="G654" s="87"/>
      <c r="H654" s="88">
        <f>H655+H658</f>
        <v>0</v>
      </c>
      <c r="I654" s="88">
        <f>I655+I658</f>
        <v>0</v>
      </c>
      <c r="J654" s="88">
        <f>J655+J658</f>
        <v>0</v>
      </c>
      <c r="K654" s="88">
        <f>K655+K658</f>
        <v>0</v>
      </c>
      <c r="L654" s="89">
        <f>L655+L658</f>
        <v>0</v>
      </c>
      <c r="O654" s="98"/>
      <c r="P654" s="98"/>
    </row>
    <row r="655" spans="1:16" s="22" customFormat="1" ht="11.25" customHeight="1" hidden="1">
      <c r="A655" s="45"/>
      <c r="D655" s="98"/>
      <c r="E655" s="99"/>
      <c r="F655" s="45"/>
      <c r="G655" s="87"/>
      <c r="H655" s="88">
        <f aca="true" t="shared" si="29" ref="H655:K656">H656</f>
        <v>0</v>
      </c>
      <c r="I655" s="88">
        <f t="shared" si="29"/>
        <v>0</v>
      </c>
      <c r="J655" s="88">
        <f t="shared" si="29"/>
        <v>0</v>
      </c>
      <c r="K655" s="88">
        <f t="shared" si="29"/>
        <v>0</v>
      </c>
      <c r="L655" s="89">
        <f>L656</f>
        <v>0</v>
      </c>
      <c r="O655" s="98"/>
      <c r="P655" s="98"/>
    </row>
    <row r="656" spans="1:16" s="22" customFormat="1" ht="11.25" customHeight="1" hidden="1">
      <c r="A656" s="45"/>
      <c r="D656" s="98"/>
      <c r="E656" s="99"/>
      <c r="F656" s="45"/>
      <c r="G656" s="87"/>
      <c r="H656" s="88">
        <f t="shared" si="29"/>
        <v>0</v>
      </c>
      <c r="I656" s="88">
        <f t="shared" si="29"/>
        <v>0</v>
      </c>
      <c r="J656" s="88">
        <f t="shared" si="29"/>
        <v>0</v>
      </c>
      <c r="K656" s="88">
        <f t="shared" si="29"/>
        <v>0</v>
      </c>
      <c r="L656" s="89">
        <f>L657</f>
        <v>0</v>
      </c>
      <c r="O656" s="98"/>
      <c r="P656" s="98"/>
    </row>
    <row r="657" spans="1:16" s="22" customFormat="1" ht="11.25" customHeight="1" hidden="1">
      <c r="A657" s="45"/>
      <c r="D657" s="98"/>
      <c r="E657" s="99"/>
      <c r="F657" s="45"/>
      <c r="G657" s="87"/>
      <c r="H657" s="88"/>
      <c r="I657" s="88"/>
      <c r="J657" s="88"/>
      <c r="K657" s="88"/>
      <c r="L657" s="89"/>
      <c r="O657" s="98"/>
      <c r="P657" s="98"/>
    </row>
    <row r="658" spans="1:16" s="22" customFormat="1" ht="11.25" customHeight="1" hidden="1">
      <c r="A658" s="45"/>
      <c r="D658" s="98"/>
      <c r="E658" s="99"/>
      <c r="F658" s="45"/>
      <c r="G658" s="87"/>
      <c r="H658" s="88">
        <f>H659</f>
        <v>0</v>
      </c>
      <c r="I658" s="88">
        <f>I659</f>
        <v>0</v>
      </c>
      <c r="J658" s="88">
        <f>J659</f>
        <v>0</v>
      </c>
      <c r="K658" s="88">
        <f>K659</f>
        <v>0</v>
      </c>
      <c r="L658" s="89">
        <f>L659</f>
        <v>0</v>
      </c>
      <c r="O658" s="98"/>
      <c r="P658" s="98"/>
    </row>
    <row r="659" spans="1:16" s="22" customFormat="1" ht="11.25" customHeight="1" hidden="1">
      <c r="A659" s="45"/>
      <c r="D659" s="98"/>
      <c r="E659" s="99"/>
      <c r="F659" s="45"/>
      <c r="G659" s="87"/>
      <c r="H659" s="88">
        <f>SUM(H660:H662)</f>
        <v>0</v>
      </c>
      <c r="I659" s="88">
        <f>SUM(I660:I662)</f>
        <v>0</v>
      </c>
      <c r="J659" s="88">
        <f>SUM(J660:J662)</f>
        <v>0</v>
      </c>
      <c r="K659" s="88">
        <f>SUM(K660:K662)</f>
        <v>0</v>
      </c>
      <c r="L659" s="89">
        <f>SUM(L660:L662)</f>
        <v>0</v>
      </c>
      <c r="O659" s="98"/>
      <c r="P659" s="98"/>
    </row>
    <row r="660" spans="1:16" s="22" customFormat="1" ht="11.25" customHeight="1" hidden="1">
      <c r="A660" s="45"/>
      <c r="D660" s="98"/>
      <c r="E660" s="99"/>
      <c r="F660" s="45"/>
      <c r="G660" s="94"/>
      <c r="H660" s="88"/>
      <c r="I660" s="88"/>
      <c r="J660" s="88"/>
      <c r="K660" s="88"/>
      <c r="L660" s="89"/>
      <c r="O660" s="98"/>
      <c r="P660" s="98"/>
    </row>
    <row r="661" spans="1:16" s="22" customFormat="1" ht="11.25" customHeight="1" hidden="1">
      <c r="A661" s="45"/>
      <c r="D661" s="98"/>
      <c r="E661" s="99"/>
      <c r="F661" s="45"/>
      <c r="G661" s="94"/>
      <c r="H661" s="88"/>
      <c r="I661" s="88"/>
      <c r="J661" s="88"/>
      <c r="K661" s="88"/>
      <c r="L661" s="89"/>
      <c r="O661" s="98"/>
      <c r="P661" s="98"/>
    </row>
    <row r="662" spans="1:16" s="22" customFormat="1" ht="11.25" customHeight="1" hidden="1">
      <c r="A662" s="45"/>
      <c r="D662" s="98"/>
      <c r="E662" s="99"/>
      <c r="F662" s="45"/>
      <c r="G662" s="87"/>
      <c r="H662" s="88"/>
      <c r="I662" s="88"/>
      <c r="J662" s="88"/>
      <c r="K662" s="88"/>
      <c r="L662" s="89"/>
      <c r="O662" s="98"/>
      <c r="P662" s="98"/>
    </row>
    <row r="663" spans="1:16" s="22" customFormat="1" ht="11.25" customHeight="1" hidden="1">
      <c r="A663" s="45"/>
      <c r="D663" s="98"/>
      <c r="E663" s="99"/>
      <c r="F663" s="45"/>
      <c r="G663" s="87"/>
      <c r="H663" s="88">
        <f aca="true" t="shared" si="30" ref="H663:K664">H664</f>
        <v>0</v>
      </c>
      <c r="I663" s="88">
        <f t="shared" si="30"/>
        <v>0</v>
      </c>
      <c r="J663" s="88">
        <f t="shared" si="30"/>
        <v>0</v>
      </c>
      <c r="K663" s="88">
        <f t="shared" si="30"/>
        <v>0</v>
      </c>
      <c r="L663" s="89">
        <f>L664</f>
        <v>0</v>
      </c>
      <c r="O663" s="98"/>
      <c r="P663" s="98"/>
    </row>
    <row r="664" spans="1:16" s="22" customFormat="1" ht="11.25" customHeight="1" hidden="1">
      <c r="A664" s="45"/>
      <c r="D664" s="98"/>
      <c r="E664" s="99"/>
      <c r="F664" s="45"/>
      <c r="G664" s="87"/>
      <c r="H664" s="88">
        <f t="shared" si="30"/>
        <v>0</v>
      </c>
      <c r="I664" s="88">
        <f t="shared" si="30"/>
        <v>0</v>
      </c>
      <c r="J664" s="88">
        <f t="shared" si="30"/>
        <v>0</v>
      </c>
      <c r="K664" s="88">
        <f t="shared" si="30"/>
        <v>0</v>
      </c>
      <c r="L664" s="89">
        <f>L665</f>
        <v>0</v>
      </c>
      <c r="O664" s="98"/>
      <c r="P664" s="98"/>
    </row>
    <row r="665" spans="1:16" s="22" customFormat="1" ht="11.25" customHeight="1" hidden="1">
      <c r="A665" s="45"/>
      <c r="D665" s="98"/>
      <c r="E665" s="99"/>
      <c r="F665" s="45"/>
      <c r="G665" s="87"/>
      <c r="H665" s="88"/>
      <c r="I665" s="88"/>
      <c r="J665" s="88"/>
      <c r="K665" s="88"/>
      <c r="L665" s="89"/>
      <c r="O665" s="98"/>
      <c r="P665" s="98"/>
    </row>
    <row r="666" spans="1:16" s="22" customFormat="1" ht="11.25" customHeight="1" hidden="1">
      <c r="A666" s="45"/>
      <c r="D666" s="98"/>
      <c r="E666" s="99"/>
      <c r="F666" s="45"/>
      <c r="G666" s="87"/>
      <c r="H666" s="88">
        <f>H667+H670</f>
        <v>0</v>
      </c>
      <c r="I666" s="88">
        <f>I667+I670</f>
        <v>0</v>
      </c>
      <c r="J666" s="88">
        <f>J667+J670</f>
        <v>0</v>
      </c>
      <c r="K666" s="88">
        <f>K667+K670</f>
        <v>0</v>
      </c>
      <c r="L666" s="89">
        <f>L667+L670</f>
        <v>0</v>
      </c>
      <c r="O666" s="98"/>
      <c r="P666" s="98"/>
    </row>
    <row r="667" spans="1:16" s="22" customFormat="1" ht="11.25" customHeight="1" hidden="1">
      <c r="A667" s="45"/>
      <c r="D667" s="98"/>
      <c r="E667" s="99"/>
      <c r="F667" s="45"/>
      <c r="G667" s="87"/>
      <c r="H667" s="88">
        <f>H668+H669</f>
        <v>0</v>
      </c>
      <c r="I667" s="88">
        <f>I668+I669</f>
        <v>0</v>
      </c>
      <c r="J667" s="88">
        <f>J668+J669</f>
        <v>0</v>
      </c>
      <c r="K667" s="88">
        <f>K668+K669</f>
        <v>0</v>
      </c>
      <c r="L667" s="89">
        <f>L668+L669</f>
        <v>0</v>
      </c>
      <c r="O667" s="98"/>
      <c r="P667" s="98"/>
    </row>
    <row r="668" spans="1:16" s="22" customFormat="1" ht="11.25" customHeight="1" hidden="1">
      <c r="A668" s="45"/>
      <c r="D668" s="98"/>
      <c r="E668" s="99"/>
      <c r="F668" s="45"/>
      <c r="G668" s="87"/>
      <c r="H668" s="88">
        <f>H674+H734</f>
        <v>0</v>
      </c>
      <c r="I668" s="88">
        <f>I674+I734</f>
        <v>0</v>
      </c>
      <c r="J668" s="88">
        <f>J674+J734</f>
        <v>0</v>
      </c>
      <c r="K668" s="88">
        <f>K674+K734</f>
        <v>0</v>
      </c>
      <c r="L668" s="89">
        <f>L674+L734</f>
        <v>0</v>
      </c>
      <c r="O668" s="98"/>
      <c r="P668" s="98"/>
    </row>
    <row r="669" spans="1:16" s="22" customFormat="1" ht="11.25" customHeight="1" hidden="1">
      <c r="A669" s="45"/>
      <c r="D669" s="98"/>
      <c r="E669" s="99"/>
      <c r="F669" s="45"/>
      <c r="G669" s="87"/>
      <c r="H669" s="88">
        <f>H670</f>
        <v>0</v>
      </c>
      <c r="I669" s="88">
        <f>I670</f>
        <v>0</v>
      </c>
      <c r="J669" s="88">
        <f>J670</f>
        <v>0</v>
      </c>
      <c r="K669" s="88">
        <f>K670</f>
        <v>0</v>
      </c>
      <c r="L669" s="89">
        <f>L670</f>
        <v>0</v>
      </c>
      <c r="O669" s="98"/>
      <c r="P669" s="98"/>
    </row>
    <row r="670" spans="1:16" s="22" customFormat="1" ht="11.25" customHeight="1" hidden="1">
      <c r="A670" s="45"/>
      <c r="D670" s="98"/>
      <c r="E670" s="99"/>
      <c r="F670" s="45"/>
      <c r="G670" s="87"/>
      <c r="H670" s="88">
        <f>H722</f>
        <v>0</v>
      </c>
      <c r="I670" s="88">
        <f>I722</f>
        <v>0</v>
      </c>
      <c r="J670" s="88">
        <f>J722</f>
        <v>0</v>
      </c>
      <c r="K670" s="88">
        <f>K722</f>
        <v>0</v>
      </c>
      <c r="L670" s="89">
        <f>L722</f>
        <v>0</v>
      </c>
      <c r="O670" s="98"/>
      <c r="P670" s="98"/>
    </row>
    <row r="671" spans="1:16" s="22" customFormat="1" ht="11.25" customHeight="1" hidden="1">
      <c r="A671" s="45"/>
      <c r="D671" s="98"/>
      <c r="E671" s="99"/>
      <c r="F671" s="45"/>
      <c r="G671" s="87"/>
      <c r="H671" s="88">
        <f>H672+H722</f>
        <v>0</v>
      </c>
      <c r="I671" s="88">
        <f>I672+I722</f>
        <v>0</v>
      </c>
      <c r="J671" s="88">
        <f>J672+J722</f>
        <v>0</v>
      </c>
      <c r="K671" s="88">
        <f>K672+K722</f>
        <v>0</v>
      </c>
      <c r="L671" s="89">
        <f>L672+L722</f>
        <v>0</v>
      </c>
      <c r="O671" s="98"/>
      <c r="P671" s="98"/>
    </row>
    <row r="672" spans="1:16" s="22" customFormat="1" ht="11.25" customHeight="1" hidden="1">
      <c r="A672" s="45"/>
      <c r="D672" s="98"/>
      <c r="E672" s="99"/>
      <c r="F672" s="45"/>
      <c r="G672" s="87"/>
      <c r="H672" s="88">
        <f>H673+H697</f>
        <v>0</v>
      </c>
      <c r="I672" s="88">
        <f>I673+I697</f>
        <v>0</v>
      </c>
      <c r="J672" s="88">
        <f>J673+J697</f>
        <v>0</v>
      </c>
      <c r="K672" s="88">
        <f>K673+K697</f>
        <v>0</v>
      </c>
      <c r="L672" s="89">
        <f>L673+L697</f>
        <v>0</v>
      </c>
      <c r="O672" s="98"/>
      <c r="P672" s="98"/>
    </row>
    <row r="673" spans="1:16" s="22" customFormat="1" ht="11.25" customHeight="1" hidden="1">
      <c r="A673" s="45"/>
      <c r="D673" s="98"/>
      <c r="E673" s="99"/>
      <c r="F673" s="45"/>
      <c r="G673" s="87"/>
      <c r="H673" s="88">
        <f>H674+H689+H691</f>
        <v>0</v>
      </c>
      <c r="I673" s="88">
        <f>I674+I689+I691</f>
        <v>0</v>
      </c>
      <c r="J673" s="88">
        <f>J674+J689+J691</f>
        <v>0</v>
      </c>
      <c r="K673" s="88">
        <f>K674+K689+K691</f>
        <v>0</v>
      </c>
      <c r="L673" s="89">
        <f>L674+L689+L691</f>
        <v>0</v>
      </c>
      <c r="O673" s="98"/>
      <c r="P673" s="98"/>
    </row>
    <row r="674" spans="1:16" s="22" customFormat="1" ht="11.25" customHeight="1" hidden="1">
      <c r="A674" s="45"/>
      <c r="D674" s="98"/>
      <c r="E674" s="99"/>
      <c r="F674" s="45"/>
      <c r="G674" s="87"/>
      <c r="H674" s="88">
        <f>SUM(H675:H688)</f>
        <v>0</v>
      </c>
      <c r="I674" s="88">
        <f>SUM(I675:I688)</f>
        <v>0</v>
      </c>
      <c r="J674" s="88">
        <f>SUM(J675:J688)</f>
        <v>0</v>
      </c>
      <c r="K674" s="88">
        <f>SUM(K675:K688)</f>
        <v>0</v>
      </c>
      <c r="L674" s="89">
        <f>SUM(L675:L688)</f>
        <v>0</v>
      </c>
      <c r="O674" s="98"/>
      <c r="P674" s="98"/>
    </row>
    <row r="675" spans="1:16" s="22" customFormat="1" ht="11.25" customHeight="1" hidden="1">
      <c r="A675" s="45"/>
      <c r="D675" s="98"/>
      <c r="E675" s="99"/>
      <c r="F675" s="45"/>
      <c r="G675" s="87"/>
      <c r="H675" s="88"/>
      <c r="I675" s="88"/>
      <c r="J675" s="88"/>
      <c r="K675" s="88"/>
      <c r="L675" s="89"/>
      <c r="O675" s="98"/>
      <c r="P675" s="98"/>
    </row>
    <row r="676" spans="1:16" s="22" customFormat="1" ht="11.25" customHeight="1" hidden="1">
      <c r="A676" s="45"/>
      <c r="D676" s="98"/>
      <c r="E676" s="99"/>
      <c r="F676" s="45"/>
      <c r="G676" s="87"/>
      <c r="H676" s="88"/>
      <c r="I676" s="88"/>
      <c r="J676" s="88"/>
      <c r="K676" s="88"/>
      <c r="L676" s="89"/>
      <c r="O676" s="98"/>
      <c r="P676" s="98"/>
    </row>
    <row r="677" spans="1:16" s="22" customFormat="1" ht="11.25" customHeight="1" hidden="1">
      <c r="A677" s="45"/>
      <c r="D677" s="98"/>
      <c r="E677" s="99"/>
      <c r="F677" s="45"/>
      <c r="G677" s="87"/>
      <c r="H677" s="88"/>
      <c r="I677" s="88"/>
      <c r="J677" s="88"/>
      <c r="K677" s="88"/>
      <c r="L677" s="89"/>
      <c r="O677" s="98"/>
      <c r="P677" s="98"/>
    </row>
    <row r="678" spans="1:16" s="22" customFormat="1" ht="11.25" customHeight="1" hidden="1">
      <c r="A678" s="45"/>
      <c r="D678" s="98"/>
      <c r="E678" s="99"/>
      <c r="F678" s="45"/>
      <c r="G678" s="87"/>
      <c r="H678" s="88"/>
      <c r="I678" s="88"/>
      <c r="J678" s="88"/>
      <c r="K678" s="88"/>
      <c r="L678" s="89"/>
      <c r="O678" s="98"/>
      <c r="P678" s="98"/>
    </row>
    <row r="679" spans="1:16" s="22" customFormat="1" ht="11.25" customHeight="1" hidden="1">
      <c r="A679" s="45"/>
      <c r="D679" s="98"/>
      <c r="E679" s="99"/>
      <c r="F679" s="45"/>
      <c r="G679" s="87"/>
      <c r="H679" s="88"/>
      <c r="I679" s="88"/>
      <c r="J679" s="88"/>
      <c r="K679" s="88"/>
      <c r="L679" s="89"/>
      <c r="O679" s="98"/>
      <c r="P679" s="98"/>
    </row>
    <row r="680" spans="1:16" s="22" customFormat="1" ht="11.25" customHeight="1" hidden="1">
      <c r="A680" s="45"/>
      <c r="D680" s="98"/>
      <c r="E680" s="99"/>
      <c r="F680" s="45"/>
      <c r="G680" s="87"/>
      <c r="H680" s="88"/>
      <c r="I680" s="88"/>
      <c r="J680" s="88"/>
      <c r="K680" s="88"/>
      <c r="L680" s="89"/>
      <c r="O680" s="98"/>
      <c r="P680" s="98"/>
    </row>
    <row r="681" spans="1:16" s="22" customFormat="1" ht="11.25" customHeight="1" hidden="1">
      <c r="A681" s="45"/>
      <c r="D681" s="98"/>
      <c r="E681" s="99"/>
      <c r="F681" s="45"/>
      <c r="G681" s="87"/>
      <c r="H681" s="88"/>
      <c r="I681" s="88"/>
      <c r="J681" s="88"/>
      <c r="K681" s="88"/>
      <c r="L681" s="89"/>
      <c r="O681" s="98"/>
      <c r="P681" s="98"/>
    </row>
    <row r="682" spans="1:16" s="22" customFormat="1" ht="11.25" customHeight="1" hidden="1">
      <c r="A682" s="45"/>
      <c r="D682" s="98"/>
      <c r="E682" s="99"/>
      <c r="F682" s="45"/>
      <c r="G682" s="87"/>
      <c r="H682" s="88"/>
      <c r="I682" s="88"/>
      <c r="J682" s="88"/>
      <c r="K682" s="88"/>
      <c r="L682" s="89"/>
      <c r="O682" s="98"/>
      <c r="P682" s="98"/>
    </row>
    <row r="683" spans="1:16" s="22" customFormat="1" ht="11.25" customHeight="1" hidden="1">
      <c r="A683" s="45"/>
      <c r="D683" s="98"/>
      <c r="E683" s="99"/>
      <c r="F683" s="45"/>
      <c r="G683" s="87"/>
      <c r="H683" s="88"/>
      <c r="I683" s="88"/>
      <c r="J683" s="88"/>
      <c r="K683" s="88"/>
      <c r="L683" s="89"/>
      <c r="O683" s="98"/>
      <c r="P683" s="98"/>
    </row>
    <row r="684" spans="1:16" s="22" customFormat="1" ht="11.25" customHeight="1" hidden="1">
      <c r="A684" s="45"/>
      <c r="D684" s="98"/>
      <c r="E684" s="99"/>
      <c r="F684" s="45"/>
      <c r="G684" s="87"/>
      <c r="H684" s="88"/>
      <c r="I684" s="88"/>
      <c r="J684" s="88"/>
      <c r="K684" s="88"/>
      <c r="L684" s="89"/>
      <c r="O684" s="98"/>
      <c r="P684" s="98"/>
    </row>
    <row r="685" spans="1:16" s="22" customFormat="1" ht="11.25" customHeight="1" hidden="1">
      <c r="A685" s="45"/>
      <c r="D685" s="98"/>
      <c r="E685" s="99"/>
      <c r="F685" s="45"/>
      <c r="G685" s="87"/>
      <c r="H685" s="88"/>
      <c r="I685" s="88"/>
      <c r="J685" s="88"/>
      <c r="K685" s="88"/>
      <c r="L685" s="89"/>
      <c r="O685" s="98"/>
      <c r="P685" s="98"/>
    </row>
    <row r="686" spans="1:16" s="22" customFormat="1" ht="11.25" customHeight="1" hidden="1">
      <c r="A686" s="45"/>
      <c r="D686" s="98"/>
      <c r="E686" s="99"/>
      <c r="F686" s="45"/>
      <c r="G686" s="87"/>
      <c r="H686" s="88"/>
      <c r="I686" s="88"/>
      <c r="J686" s="88"/>
      <c r="K686" s="88"/>
      <c r="L686" s="89"/>
      <c r="O686" s="98"/>
      <c r="P686" s="98"/>
    </row>
    <row r="687" spans="1:16" s="22" customFormat="1" ht="11.25" customHeight="1" hidden="1">
      <c r="A687" s="45"/>
      <c r="D687" s="98"/>
      <c r="E687" s="99"/>
      <c r="F687" s="45"/>
      <c r="G687" s="87"/>
      <c r="H687" s="88"/>
      <c r="I687" s="88"/>
      <c r="J687" s="88"/>
      <c r="K687" s="88"/>
      <c r="L687" s="89"/>
      <c r="O687" s="98"/>
      <c r="P687" s="98"/>
    </row>
    <row r="688" spans="1:16" s="22" customFormat="1" ht="11.25" customHeight="1" hidden="1">
      <c r="A688" s="45"/>
      <c r="D688" s="98"/>
      <c r="E688" s="99"/>
      <c r="F688" s="45"/>
      <c r="G688" s="94"/>
      <c r="H688" s="88"/>
      <c r="I688" s="88"/>
      <c r="J688" s="88"/>
      <c r="K688" s="88"/>
      <c r="L688" s="89"/>
      <c r="O688" s="98"/>
      <c r="P688" s="98"/>
    </row>
    <row r="689" spans="1:16" s="22" customFormat="1" ht="11.25" customHeight="1" hidden="1">
      <c r="A689" s="45"/>
      <c r="D689" s="98"/>
      <c r="E689" s="99"/>
      <c r="F689" s="45"/>
      <c r="G689" s="87"/>
      <c r="H689" s="88">
        <f>H690</f>
        <v>0</v>
      </c>
      <c r="I689" s="88"/>
      <c r="J689" s="88"/>
      <c r="K689" s="88"/>
      <c r="L689" s="89"/>
      <c r="O689" s="98"/>
      <c r="P689" s="98"/>
    </row>
    <row r="690" spans="1:16" s="22" customFormat="1" ht="11.25" customHeight="1" hidden="1">
      <c r="A690" s="45"/>
      <c r="D690" s="98"/>
      <c r="E690" s="99"/>
      <c r="F690" s="45"/>
      <c r="G690" s="87"/>
      <c r="H690" s="88">
        <f>H691</f>
        <v>0</v>
      </c>
      <c r="I690" s="88">
        <f>I691</f>
        <v>0</v>
      </c>
      <c r="J690" s="88">
        <f>J691</f>
        <v>0</v>
      </c>
      <c r="K690" s="88">
        <f>K691</f>
        <v>0</v>
      </c>
      <c r="L690" s="89">
        <f>L691</f>
        <v>0</v>
      </c>
      <c r="O690" s="98"/>
      <c r="P690" s="98"/>
    </row>
    <row r="691" spans="1:16" s="44" customFormat="1" ht="17.25" customHeight="1" hidden="1">
      <c r="A691" s="45"/>
      <c r="D691" s="82"/>
      <c r="E691" s="83"/>
      <c r="F691" s="45"/>
      <c r="G691" s="87"/>
      <c r="H691" s="88"/>
      <c r="I691" s="88"/>
      <c r="J691" s="88"/>
      <c r="K691" s="88"/>
      <c r="L691" s="89"/>
      <c r="O691" s="82"/>
      <c r="P691" s="82"/>
    </row>
    <row r="692" spans="1:16" s="44" customFormat="1" ht="15.75" customHeight="1" hidden="1">
      <c r="A692" s="45"/>
      <c r="D692" s="82"/>
      <c r="E692" s="83"/>
      <c r="F692" s="45"/>
      <c r="G692" s="87"/>
      <c r="H692" s="88">
        <f>SUM(H693:H697)</f>
        <v>0</v>
      </c>
      <c r="I692" s="88">
        <f>SUM(I693:I697)</f>
        <v>0</v>
      </c>
      <c r="J692" s="88">
        <f>SUM(J693:J697)</f>
        <v>0</v>
      </c>
      <c r="K692" s="88">
        <f>SUM(K693:K697)</f>
        <v>0</v>
      </c>
      <c r="L692" s="89">
        <f>SUM(L693:L697)</f>
        <v>0</v>
      </c>
      <c r="O692" s="82"/>
      <c r="P692" s="82"/>
    </row>
    <row r="693" spans="1:16" s="44" customFormat="1" ht="15" customHeight="1" hidden="1">
      <c r="A693" s="45"/>
      <c r="D693" s="82"/>
      <c r="E693" s="83"/>
      <c r="F693" s="45"/>
      <c r="G693" s="87"/>
      <c r="H693" s="88"/>
      <c r="I693" s="88"/>
      <c r="J693" s="88"/>
      <c r="K693" s="88"/>
      <c r="L693" s="89"/>
      <c r="O693" s="82"/>
      <c r="P693" s="82"/>
    </row>
    <row r="694" spans="1:16" s="44" customFormat="1" ht="11.25" customHeight="1" hidden="1">
      <c r="A694" s="45"/>
      <c r="D694" s="82"/>
      <c r="E694" s="83"/>
      <c r="F694" s="45"/>
      <c r="G694" s="87"/>
      <c r="H694" s="88"/>
      <c r="I694" s="88"/>
      <c r="J694" s="88"/>
      <c r="K694" s="88"/>
      <c r="L694" s="89"/>
      <c r="O694" s="82"/>
      <c r="P694" s="82"/>
    </row>
    <row r="695" spans="1:16" s="44" customFormat="1" ht="11.25" customHeight="1" hidden="1">
      <c r="A695" s="45"/>
      <c r="D695" s="82"/>
      <c r="E695" s="83"/>
      <c r="F695" s="45"/>
      <c r="G695" s="87"/>
      <c r="H695" s="88"/>
      <c r="I695" s="88"/>
      <c r="J695" s="88"/>
      <c r="K695" s="88"/>
      <c r="L695" s="89"/>
      <c r="O695" s="82"/>
      <c r="P695" s="82"/>
    </row>
    <row r="696" spans="1:16" s="44" customFormat="1" ht="11.25" customHeight="1" hidden="1">
      <c r="A696" s="45"/>
      <c r="D696" s="82"/>
      <c r="E696" s="83"/>
      <c r="F696" s="45"/>
      <c r="G696" s="96"/>
      <c r="H696" s="88"/>
      <c r="I696" s="88"/>
      <c r="J696" s="88"/>
      <c r="K696" s="88"/>
      <c r="L696" s="89"/>
      <c r="O696" s="82"/>
      <c r="P696" s="82"/>
    </row>
    <row r="697" spans="1:12" ht="22.5" customHeight="1" hidden="1">
      <c r="A697" s="91"/>
      <c r="C697" s="2"/>
      <c r="D697" s="3"/>
      <c r="E697" s="4"/>
      <c r="F697" s="91"/>
      <c r="G697" s="94"/>
      <c r="H697" s="97"/>
      <c r="I697" s="97"/>
      <c r="J697" s="97"/>
      <c r="K697" s="97"/>
      <c r="L697" s="93"/>
    </row>
    <row r="698" spans="1:16" s="44" customFormat="1" ht="11.25" customHeight="1" hidden="1">
      <c r="A698" s="45"/>
      <c r="D698" s="82"/>
      <c r="E698" s="83"/>
      <c r="F698" s="45"/>
      <c r="G698" s="87"/>
      <c r="H698" s="88">
        <f>H699+H709+H710+H712+SUM(H715:H719)</f>
        <v>0</v>
      </c>
      <c r="I698" s="88">
        <f>I699+I709+I710+I712+SUM(I715:I719)</f>
        <v>0</v>
      </c>
      <c r="J698" s="88">
        <f>J699+J709+J710+J712+SUM(J715:J719)</f>
        <v>0</v>
      </c>
      <c r="K698" s="88">
        <f>K699+K709+K710+K712+SUM(K715:K719)</f>
        <v>0</v>
      </c>
      <c r="L698" s="89">
        <f>L699+L709+L710+L712+SUM(L715:L719)</f>
        <v>0</v>
      </c>
      <c r="O698" s="82"/>
      <c r="P698" s="82"/>
    </row>
    <row r="699" spans="1:16" s="44" customFormat="1" ht="17.25" customHeight="1" hidden="1">
      <c r="A699" s="45"/>
      <c r="D699" s="82"/>
      <c r="E699" s="83"/>
      <c r="F699" s="45"/>
      <c r="G699" s="87"/>
      <c r="H699" s="88">
        <f>SUM(H700:H708)</f>
        <v>0</v>
      </c>
      <c r="I699" s="88">
        <f>SUM(I700:I708)</f>
        <v>0</v>
      </c>
      <c r="J699" s="88">
        <f>SUM(J700:J708)</f>
        <v>0</v>
      </c>
      <c r="K699" s="88">
        <f>SUM(K700:K708)</f>
        <v>0</v>
      </c>
      <c r="L699" s="89">
        <f>SUM(L700:L708)</f>
        <v>0</v>
      </c>
      <c r="O699" s="82"/>
      <c r="P699" s="82"/>
    </row>
    <row r="700" spans="1:16" s="44" customFormat="1" ht="11.25" customHeight="1" hidden="1">
      <c r="A700" s="45"/>
      <c r="D700" s="82"/>
      <c r="E700" s="83"/>
      <c r="F700" s="45"/>
      <c r="G700" s="87"/>
      <c r="H700" s="88"/>
      <c r="I700" s="88"/>
      <c r="J700" s="88"/>
      <c r="K700" s="88"/>
      <c r="L700" s="89"/>
      <c r="O700" s="82"/>
      <c r="P700" s="82"/>
    </row>
    <row r="701" spans="1:16" s="44" customFormat="1" ht="11.25" customHeight="1" hidden="1">
      <c r="A701" s="45"/>
      <c r="D701" s="82"/>
      <c r="E701" s="83"/>
      <c r="F701" s="45"/>
      <c r="G701" s="87"/>
      <c r="H701" s="88"/>
      <c r="I701" s="88"/>
      <c r="J701" s="88"/>
      <c r="K701" s="88"/>
      <c r="L701" s="89"/>
      <c r="O701" s="82"/>
      <c r="P701" s="82"/>
    </row>
    <row r="702" spans="1:16" s="44" customFormat="1" ht="11.25" customHeight="1" hidden="1">
      <c r="A702" s="45"/>
      <c r="D702" s="82"/>
      <c r="E702" s="83"/>
      <c r="F702" s="45"/>
      <c r="G702" s="90"/>
      <c r="H702" s="88"/>
      <c r="I702" s="88"/>
      <c r="J702" s="88"/>
      <c r="K702" s="88"/>
      <c r="L702" s="89"/>
      <c r="O702" s="82"/>
      <c r="P702" s="82"/>
    </row>
    <row r="703" spans="1:12" ht="11.25" customHeight="1" hidden="1">
      <c r="A703" s="91"/>
      <c r="C703" s="2"/>
      <c r="D703" s="3"/>
      <c r="E703" s="4"/>
      <c r="F703" s="91"/>
      <c r="G703" s="92"/>
      <c r="H703" s="97"/>
      <c r="I703" s="97"/>
      <c r="J703" s="97"/>
      <c r="K703" s="97"/>
      <c r="L703" s="93"/>
    </row>
    <row r="704" spans="1:12" ht="11.25" customHeight="1" hidden="1">
      <c r="A704" s="91"/>
      <c r="C704" s="2"/>
      <c r="D704" s="3"/>
      <c r="E704" s="4"/>
      <c r="F704" s="91"/>
      <c r="G704" s="92"/>
      <c r="H704" s="97"/>
      <c r="I704" s="97"/>
      <c r="J704" s="97"/>
      <c r="K704" s="97"/>
      <c r="L704" s="93"/>
    </row>
    <row r="705" spans="1:12" ht="11.25" customHeight="1" hidden="1">
      <c r="A705" s="91"/>
      <c r="C705" s="2"/>
      <c r="D705" s="3"/>
      <c r="E705" s="4"/>
      <c r="F705" s="91"/>
      <c r="G705" s="92"/>
      <c r="H705" s="97"/>
      <c r="I705" s="97"/>
      <c r="J705" s="97"/>
      <c r="K705" s="97"/>
      <c r="L705" s="93"/>
    </row>
    <row r="706" spans="1:12" ht="11.25" customHeight="1" hidden="1">
      <c r="A706" s="91"/>
      <c r="C706" s="2"/>
      <c r="D706" s="3"/>
      <c r="E706" s="4"/>
      <c r="F706" s="91"/>
      <c r="G706" s="92"/>
      <c r="H706" s="97"/>
      <c r="I706" s="97"/>
      <c r="J706" s="97"/>
      <c r="K706" s="97"/>
      <c r="L706" s="93"/>
    </row>
    <row r="707" spans="1:12" ht="12.75" customHeight="1" hidden="1">
      <c r="A707" s="91"/>
      <c r="C707" s="2"/>
      <c r="D707" s="3"/>
      <c r="E707" s="4"/>
      <c r="F707" s="91"/>
      <c r="G707" s="92"/>
      <c r="H707" s="97"/>
      <c r="I707" s="97"/>
      <c r="J707" s="97"/>
      <c r="K707" s="97"/>
      <c r="L707" s="93"/>
    </row>
    <row r="708" spans="1:12" ht="11.25" customHeight="1" hidden="1">
      <c r="A708" s="91"/>
      <c r="C708" s="2"/>
      <c r="D708" s="3"/>
      <c r="E708" s="4"/>
      <c r="F708" s="91"/>
      <c r="G708" s="92"/>
      <c r="H708" s="97"/>
      <c r="I708" s="97"/>
      <c r="J708" s="97"/>
      <c r="K708" s="97"/>
      <c r="L708" s="93"/>
    </row>
    <row r="709" spans="1:12" ht="11.25" customHeight="1" hidden="1">
      <c r="A709" s="91"/>
      <c r="C709" s="2"/>
      <c r="D709" s="3"/>
      <c r="E709" s="4"/>
      <c r="F709" s="91"/>
      <c r="G709" s="92"/>
      <c r="H709" s="97"/>
      <c r="I709" s="97"/>
      <c r="J709" s="97"/>
      <c r="K709" s="97"/>
      <c r="L709" s="93"/>
    </row>
    <row r="710" spans="1:16" s="44" customFormat="1" ht="11.25" customHeight="1" hidden="1">
      <c r="A710" s="45"/>
      <c r="D710" s="82"/>
      <c r="E710" s="83"/>
      <c r="F710" s="45"/>
      <c r="G710" s="90"/>
      <c r="H710" s="88">
        <f>H711</f>
        <v>0</v>
      </c>
      <c r="I710" s="88">
        <f>I711</f>
        <v>0</v>
      </c>
      <c r="J710" s="88">
        <f>J711</f>
        <v>0</v>
      </c>
      <c r="K710" s="88">
        <f>K711</f>
        <v>0</v>
      </c>
      <c r="L710" s="89">
        <f>L711</f>
        <v>0</v>
      </c>
      <c r="O710" s="82"/>
      <c r="P710" s="82"/>
    </row>
    <row r="711" spans="1:12" ht="13.5" customHeight="1" hidden="1">
      <c r="A711" s="91"/>
      <c r="C711" s="2"/>
      <c r="D711" s="3"/>
      <c r="E711" s="4"/>
      <c r="F711" s="91"/>
      <c r="G711" s="95"/>
      <c r="H711" s="97"/>
      <c r="I711" s="97"/>
      <c r="J711" s="97"/>
      <c r="K711" s="97"/>
      <c r="L711" s="93"/>
    </row>
    <row r="712" spans="1:12" ht="11.25" customHeight="1" hidden="1">
      <c r="A712" s="91"/>
      <c r="C712" s="2"/>
      <c r="D712" s="3"/>
      <c r="E712" s="4"/>
      <c r="F712" s="91"/>
      <c r="G712" s="95"/>
      <c r="H712" s="97">
        <f>H713+H714</f>
        <v>0</v>
      </c>
      <c r="I712" s="97">
        <f>I713+I714</f>
        <v>0</v>
      </c>
      <c r="J712" s="97">
        <f>J713+J714</f>
        <v>0</v>
      </c>
      <c r="K712" s="97">
        <f>K713+K714</f>
        <v>0</v>
      </c>
      <c r="L712" s="93">
        <f>L713+L714</f>
        <v>0</v>
      </c>
    </row>
    <row r="713" spans="1:12" ht="13.5" customHeight="1" hidden="1">
      <c r="A713" s="91"/>
      <c r="C713" s="2"/>
      <c r="D713" s="3"/>
      <c r="E713" s="4"/>
      <c r="F713" s="91"/>
      <c r="G713" s="95"/>
      <c r="H713" s="97"/>
      <c r="I713" s="97"/>
      <c r="J713" s="97"/>
      <c r="K713" s="97"/>
      <c r="L713" s="93"/>
    </row>
    <row r="714" spans="1:12" ht="12.75" customHeight="1" hidden="1">
      <c r="A714" s="91"/>
      <c r="C714" s="2"/>
      <c r="D714" s="3"/>
      <c r="E714" s="4"/>
      <c r="F714" s="91"/>
      <c r="G714" s="95"/>
      <c r="H714" s="97"/>
      <c r="I714" s="97"/>
      <c r="J714" s="97"/>
      <c r="K714" s="97"/>
      <c r="L714" s="93"/>
    </row>
    <row r="715" spans="1:12" ht="12" customHeight="1" hidden="1">
      <c r="A715" s="91"/>
      <c r="C715" s="2"/>
      <c r="D715" s="3"/>
      <c r="E715" s="4"/>
      <c r="F715" s="91"/>
      <c r="G715" s="95"/>
      <c r="H715" s="97"/>
      <c r="I715" s="97"/>
      <c r="J715" s="97"/>
      <c r="K715" s="97"/>
      <c r="L715" s="93"/>
    </row>
    <row r="716" spans="1:12" ht="12" customHeight="1" hidden="1">
      <c r="A716" s="91"/>
      <c r="C716" s="2"/>
      <c r="D716" s="3"/>
      <c r="E716" s="4"/>
      <c r="F716" s="91"/>
      <c r="G716" s="95"/>
      <c r="H716" s="97"/>
      <c r="I716" s="97"/>
      <c r="J716" s="97"/>
      <c r="K716" s="97"/>
      <c r="L716" s="93"/>
    </row>
    <row r="717" spans="1:16" s="44" customFormat="1" ht="11.25" customHeight="1" hidden="1">
      <c r="A717" s="45"/>
      <c r="D717" s="82"/>
      <c r="E717" s="83"/>
      <c r="F717" s="45"/>
      <c r="G717" s="87"/>
      <c r="H717" s="88"/>
      <c r="I717" s="88"/>
      <c r="J717" s="88"/>
      <c r="K717" s="88"/>
      <c r="L717" s="89"/>
      <c r="O717" s="82"/>
      <c r="P717" s="82"/>
    </row>
    <row r="718" spans="1:16" s="44" customFormat="1" ht="11.25" customHeight="1" hidden="1">
      <c r="A718" s="45"/>
      <c r="D718" s="82"/>
      <c r="E718" s="83"/>
      <c r="F718" s="45"/>
      <c r="G718" s="96"/>
      <c r="H718" s="88"/>
      <c r="I718" s="88"/>
      <c r="J718" s="88"/>
      <c r="K718" s="88"/>
      <c r="L718" s="89"/>
      <c r="O718" s="82"/>
      <c r="P718" s="82"/>
    </row>
    <row r="719" spans="1:12" ht="11.25" customHeight="1" hidden="1">
      <c r="A719" s="91"/>
      <c r="C719" s="2"/>
      <c r="D719" s="3"/>
      <c r="E719" s="4"/>
      <c r="F719" s="91"/>
      <c r="G719" s="95"/>
      <c r="H719" s="97">
        <f>SUM(H720:H722)</f>
        <v>0</v>
      </c>
      <c r="I719" s="97">
        <f>SUM(I720:I722)</f>
        <v>0</v>
      </c>
      <c r="J719" s="97">
        <f>SUM(J720:J722)</f>
        <v>0</v>
      </c>
      <c r="K719" s="97">
        <f>SUM(K720:K722)</f>
        <v>0</v>
      </c>
      <c r="L719" s="93">
        <f>SUM(L720:L722)</f>
        <v>0</v>
      </c>
    </row>
    <row r="720" spans="1:12" ht="11.25" customHeight="1" hidden="1">
      <c r="A720" s="91"/>
      <c r="C720" s="2"/>
      <c r="D720" s="3"/>
      <c r="E720" s="4"/>
      <c r="F720" s="91"/>
      <c r="G720" s="95"/>
      <c r="H720" s="97"/>
      <c r="I720" s="97"/>
      <c r="J720" s="97"/>
      <c r="K720" s="97"/>
      <c r="L720" s="93"/>
    </row>
    <row r="721" spans="1:16" s="18" customFormat="1" ht="12" customHeight="1" hidden="1">
      <c r="A721" s="91"/>
      <c r="D721" s="11"/>
      <c r="E721" s="100"/>
      <c r="F721" s="91"/>
      <c r="G721" s="95"/>
      <c r="H721" s="103"/>
      <c r="I721" s="103"/>
      <c r="J721" s="103"/>
      <c r="K721" s="103"/>
      <c r="L721" s="93"/>
      <c r="O721" s="11"/>
      <c r="P721" s="11"/>
    </row>
    <row r="722" spans="1:16" s="22" customFormat="1" ht="19.5" customHeight="1" hidden="1">
      <c r="A722" s="45"/>
      <c r="D722" s="98"/>
      <c r="E722" s="99"/>
      <c r="F722" s="45"/>
      <c r="G722" s="96"/>
      <c r="H722" s="104"/>
      <c r="I722" s="104"/>
      <c r="J722" s="104"/>
      <c r="K722" s="104"/>
      <c r="L722" s="105"/>
      <c r="O722" s="98"/>
      <c r="P722" s="98"/>
    </row>
    <row r="723" spans="1:16" s="18" customFormat="1" ht="16.5" customHeight="1" hidden="1">
      <c r="A723" s="91"/>
      <c r="D723" s="11"/>
      <c r="E723" s="100"/>
      <c r="F723" s="91"/>
      <c r="G723" s="95"/>
      <c r="H723" s="103">
        <f aca="true" t="shared" si="31" ref="H723:K724">H724</f>
        <v>0</v>
      </c>
      <c r="I723" s="103">
        <f t="shared" si="31"/>
        <v>0</v>
      </c>
      <c r="J723" s="103">
        <f t="shared" si="31"/>
        <v>0</v>
      </c>
      <c r="K723" s="103">
        <f t="shared" si="31"/>
        <v>0</v>
      </c>
      <c r="L723" s="106">
        <f>L724</f>
        <v>0</v>
      </c>
      <c r="O723" s="11"/>
      <c r="P723" s="11"/>
    </row>
    <row r="724" spans="1:16" s="44" customFormat="1" ht="10.5" customHeight="1" hidden="1">
      <c r="A724" s="45"/>
      <c r="D724" s="82"/>
      <c r="E724" s="83"/>
      <c r="F724" s="45"/>
      <c r="G724" s="96"/>
      <c r="H724" s="88">
        <f t="shared" si="31"/>
        <v>0</v>
      </c>
      <c r="I724" s="88">
        <f t="shared" si="31"/>
        <v>0</v>
      </c>
      <c r="J724" s="88">
        <f t="shared" si="31"/>
        <v>0</v>
      </c>
      <c r="K724" s="88">
        <f t="shared" si="31"/>
        <v>0</v>
      </c>
      <c r="L724" s="89">
        <f>L725</f>
        <v>0</v>
      </c>
      <c r="O724" s="82"/>
      <c r="P724" s="82"/>
    </row>
    <row r="725" spans="1:16" s="18" customFormat="1" ht="11.25" customHeight="1" hidden="1">
      <c r="A725" s="91"/>
      <c r="D725" s="11"/>
      <c r="E725" s="100"/>
      <c r="F725" s="91"/>
      <c r="G725" s="94"/>
      <c r="H725" s="103">
        <f>SUM(H726:H728)</f>
        <v>0</v>
      </c>
      <c r="I725" s="103">
        <f>SUM(I726:I728)</f>
        <v>0</v>
      </c>
      <c r="J725" s="103">
        <f>SUM(J726:J728)</f>
        <v>0</v>
      </c>
      <c r="K725" s="103">
        <f>SUM(K726:K728)</f>
        <v>0</v>
      </c>
      <c r="L725" s="106">
        <f>SUM(L726:L728)</f>
        <v>0</v>
      </c>
      <c r="O725" s="11"/>
      <c r="P725" s="11"/>
    </row>
    <row r="726" spans="1:16" s="18" customFormat="1" ht="11.25" customHeight="1" hidden="1">
      <c r="A726" s="91"/>
      <c r="D726" s="11"/>
      <c r="E726" s="100"/>
      <c r="F726" s="91"/>
      <c r="G726" s="94"/>
      <c r="H726" s="103"/>
      <c r="I726" s="103"/>
      <c r="J726" s="103"/>
      <c r="K726" s="103"/>
      <c r="L726" s="93"/>
      <c r="O726" s="11"/>
      <c r="P726" s="11"/>
    </row>
    <row r="727" spans="1:16" s="44" customFormat="1" ht="11.25" customHeight="1" hidden="1">
      <c r="A727" s="45"/>
      <c r="D727" s="82"/>
      <c r="E727" s="83"/>
      <c r="F727" s="45"/>
      <c r="G727" s="87"/>
      <c r="H727" s="88"/>
      <c r="I727" s="88"/>
      <c r="J727" s="88"/>
      <c r="K727" s="88"/>
      <c r="L727" s="89"/>
      <c r="O727" s="82"/>
      <c r="P727" s="82"/>
    </row>
    <row r="728" spans="1:16" s="44" customFormat="1" ht="11.25" customHeight="1" hidden="1">
      <c r="A728" s="45"/>
      <c r="D728" s="82"/>
      <c r="E728" s="83"/>
      <c r="F728" s="45"/>
      <c r="G728" s="87"/>
      <c r="H728" s="88"/>
      <c r="I728" s="88"/>
      <c r="J728" s="88"/>
      <c r="K728" s="88"/>
      <c r="L728" s="89"/>
      <c r="O728" s="82"/>
      <c r="P728" s="82"/>
    </row>
    <row r="729" spans="1:16" s="22" customFormat="1" ht="11.25" customHeight="1" hidden="1">
      <c r="A729" s="45"/>
      <c r="D729" s="98"/>
      <c r="E729" s="99"/>
      <c r="F729" s="45"/>
      <c r="G729" s="96"/>
      <c r="H729" s="88">
        <f>H672</f>
        <v>0</v>
      </c>
      <c r="I729" s="88">
        <f>I672</f>
        <v>0</v>
      </c>
      <c r="J729" s="88">
        <f>J672</f>
        <v>0</v>
      </c>
      <c r="K729" s="88">
        <f>K672</f>
        <v>0</v>
      </c>
      <c r="L729" s="89">
        <f>L672</f>
        <v>0</v>
      </c>
      <c r="O729" s="98"/>
      <c r="P729" s="98"/>
    </row>
    <row r="730" spans="1:16" s="22" customFormat="1" ht="11.25" customHeight="1" hidden="1">
      <c r="A730" s="45"/>
      <c r="D730" s="98"/>
      <c r="E730" s="99"/>
      <c r="F730" s="45"/>
      <c r="G730" s="96"/>
      <c r="H730" s="88">
        <f>H729</f>
        <v>0</v>
      </c>
      <c r="I730" s="88">
        <f>I729</f>
        <v>0</v>
      </c>
      <c r="J730" s="88">
        <f>J729</f>
        <v>0</v>
      </c>
      <c r="K730" s="88">
        <f>K729</f>
        <v>0</v>
      </c>
      <c r="L730" s="89">
        <f>L729</f>
        <v>0</v>
      </c>
      <c r="O730" s="98"/>
      <c r="P730" s="98"/>
    </row>
    <row r="731" spans="1:16" s="18" customFormat="1" ht="11.25" customHeight="1" hidden="1">
      <c r="A731" s="91"/>
      <c r="D731" s="11"/>
      <c r="E731" s="100"/>
      <c r="F731" s="91"/>
      <c r="G731" s="94"/>
      <c r="H731" s="97"/>
      <c r="I731" s="97"/>
      <c r="J731" s="97"/>
      <c r="K731" s="97"/>
      <c r="L731" s="93"/>
      <c r="O731" s="11"/>
      <c r="P731" s="11"/>
    </row>
    <row r="732" spans="1:16" s="18" customFormat="1" ht="25.5" customHeight="1" hidden="1">
      <c r="A732" s="91"/>
      <c r="D732" s="11"/>
      <c r="E732" s="100"/>
      <c r="F732" s="91"/>
      <c r="G732" s="94"/>
      <c r="H732" s="97">
        <f>H733</f>
        <v>0</v>
      </c>
      <c r="I732" s="97">
        <f>I733</f>
        <v>0</v>
      </c>
      <c r="J732" s="97">
        <f>J733</f>
        <v>0</v>
      </c>
      <c r="K732" s="97">
        <f>K733</f>
        <v>0</v>
      </c>
      <c r="L732" s="93">
        <f>L733</f>
        <v>0</v>
      </c>
      <c r="O732" s="11"/>
      <c r="P732" s="11"/>
    </row>
    <row r="733" spans="1:16" s="22" customFormat="1" ht="11.25" customHeight="1" hidden="1">
      <c r="A733" s="45"/>
      <c r="D733" s="98"/>
      <c r="E733" s="99"/>
      <c r="F733" s="45"/>
      <c r="G733" s="96"/>
      <c r="H733" s="88">
        <f>H734+H743</f>
        <v>0</v>
      </c>
      <c r="I733" s="88">
        <f>I734+I743</f>
        <v>0</v>
      </c>
      <c r="J733" s="88">
        <f>J734+J743</f>
        <v>0</v>
      </c>
      <c r="K733" s="88">
        <f>K734+K743</f>
        <v>0</v>
      </c>
      <c r="L733" s="89">
        <f>L734+L743</f>
        <v>0</v>
      </c>
      <c r="O733" s="98"/>
      <c r="P733" s="98"/>
    </row>
    <row r="734" spans="1:16" s="18" customFormat="1" ht="11.25" customHeight="1" hidden="1">
      <c r="A734" s="91"/>
      <c r="D734" s="11"/>
      <c r="E734" s="100"/>
      <c r="F734" s="91"/>
      <c r="G734" s="94"/>
      <c r="H734" s="97">
        <f>H735+H737</f>
        <v>0</v>
      </c>
      <c r="I734" s="97">
        <f>I735+I737</f>
        <v>0</v>
      </c>
      <c r="J734" s="97">
        <f>J735+J737</f>
        <v>0</v>
      </c>
      <c r="K734" s="97">
        <f>K735+K737</f>
        <v>0</v>
      </c>
      <c r="L734" s="93">
        <f>L735+L737</f>
        <v>0</v>
      </c>
      <c r="O734" s="11"/>
      <c r="P734" s="11"/>
    </row>
    <row r="735" spans="1:16" s="18" customFormat="1" ht="11.25" customHeight="1" hidden="1">
      <c r="A735" s="91"/>
      <c r="D735" s="11"/>
      <c r="E735" s="100"/>
      <c r="F735" s="91"/>
      <c r="G735" s="94"/>
      <c r="H735" s="97">
        <f>H736</f>
        <v>0</v>
      </c>
      <c r="I735" s="97">
        <f>I736</f>
        <v>0</v>
      </c>
      <c r="J735" s="97">
        <f>J736</f>
        <v>0</v>
      </c>
      <c r="K735" s="97">
        <f>K736</f>
        <v>0</v>
      </c>
      <c r="L735" s="93">
        <f>L736</f>
        <v>0</v>
      </c>
      <c r="O735" s="11"/>
      <c r="P735" s="11"/>
    </row>
    <row r="736" spans="1:16" s="44" customFormat="1" ht="14.25" customHeight="1" hidden="1">
      <c r="A736" s="45"/>
      <c r="D736" s="82"/>
      <c r="E736" s="83"/>
      <c r="F736" s="45"/>
      <c r="G736" s="87"/>
      <c r="H736" s="88"/>
      <c r="I736" s="88"/>
      <c r="J736" s="88"/>
      <c r="K736" s="88"/>
      <c r="L736" s="89"/>
      <c r="O736" s="82"/>
      <c r="P736" s="82"/>
    </row>
    <row r="737" spans="1:16" s="18" customFormat="1" ht="22.5" customHeight="1" hidden="1">
      <c r="A737" s="91"/>
      <c r="D737" s="11"/>
      <c r="E737" s="100"/>
      <c r="F737" s="91"/>
      <c r="G737" s="94"/>
      <c r="H737" s="103">
        <f>SUM(H738:H742)</f>
        <v>0</v>
      </c>
      <c r="I737" s="103">
        <f>SUM(I738:I742)</f>
        <v>0</v>
      </c>
      <c r="J737" s="103">
        <f>SUM(J738:J742)</f>
        <v>0</v>
      </c>
      <c r="K737" s="103">
        <f>SUM(K738:K742)</f>
        <v>0</v>
      </c>
      <c r="L737" s="106">
        <f>SUM(L738:L742)</f>
        <v>0</v>
      </c>
      <c r="O737" s="11"/>
      <c r="P737" s="11"/>
    </row>
    <row r="738" spans="1:16" s="22" customFormat="1" ht="11.25" customHeight="1" hidden="1">
      <c r="A738" s="45"/>
      <c r="D738" s="98"/>
      <c r="E738" s="99"/>
      <c r="F738" s="45"/>
      <c r="G738" s="87"/>
      <c r="H738" s="104"/>
      <c r="I738" s="104"/>
      <c r="J738" s="104"/>
      <c r="K738" s="104"/>
      <c r="L738" s="105"/>
      <c r="O738" s="98"/>
      <c r="P738" s="98"/>
    </row>
    <row r="739" spans="1:16" s="22" customFormat="1" ht="11.25" customHeight="1" hidden="1">
      <c r="A739" s="45"/>
      <c r="D739" s="98"/>
      <c r="E739" s="99"/>
      <c r="F739" s="45"/>
      <c r="G739" s="87"/>
      <c r="H739" s="104"/>
      <c r="I739" s="104"/>
      <c r="J739" s="104"/>
      <c r="K739" s="104"/>
      <c r="L739" s="105"/>
      <c r="O739" s="98"/>
      <c r="P739" s="98"/>
    </row>
    <row r="740" spans="1:16" s="44" customFormat="1" ht="18" customHeight="1" hidden="1">
      <c r="A740" s="45"/>
      <c r="D740" s="82"/>
      <c r="E740" s="83"/>
      <c r="F740" s="45"/>
      <c r="G740" s="96"/>
      <c r="H740" s="88"/>
      <c r="I740" s="88"/>
      <c r="J740" s="88"/>
      <c r="K740" s="88"/>
      <c r="L740" s="89"/>
      <c r="O740" s="82"/>
      <c r="P740" s="82"/>
    </row>
    <row r="741" spans="1:16" s="44" customFormat="1" ht="23.25" customHeight="1" hidden="1">
      <c r="A741" s="45"/>
      <c r="D741" s="82"/>
      <c r="E741" s="83"/>
      <c r="F741" s="45"/>
      <c r="G741" s="87"/>
      <c r="H741" s="88"/>
      <c r="I741" s="88"/>
      <c r="J741" s="88"/>
      <c r="K741" s="88"/>
      <c r="L741" s="89"/>
      <c r="O741" s="82"/>
      <c r="P741" s="82"/>
    </row>
    <row r="742" spans="1:16" s="44" customFormat="1" ht="11.25" customHeight="1" hidden="1">
      <c r="A742" s="45"/>
      <c r="D742" s="82"/>
      <c r="E742" s="83"/>
      <c r="F742" s="45"/>
      <c r="G742" s="96"/>
      <c r="H742" s="88"/>
      <c r="I742" s="88"/>
      <c r="J742" s="88"/>
      <c r="K742" s="88"/>
      <c r="L742" s="89"/>
      <c r="O742" s="82"/>
      <c r="P742" s="82"/>
    </row>
    <row r="743" spans="1:105" s="18" customFormat="1" ht="22.5" customHeight="1" hidden="1">
      <c r="A743" s="91"/>
      <c r="D743" s="11"/>
      <c r="E743" s="100"/>
      <c r="F743" s="91"/>
      <c r="G743" s="94"/>
      <c r="H743" s="97">
        <f>H744+H746</f>
        <v>0</v>
      </c>
      <c r="I743" s="97">
        <f>I744+I746</f>
        <v>0</v>
      </c>
      <c r="J743" s="97">
        <f>J744+J746</f>
        <v>0</v>
      </c>
      <c r="K743" s="97">
        <f>K744+K746</f>
        <v>0</v>
      </c>
      <c r="L743" s="93">
        <f>L744+L746</f>
        <v>0</v>
      </c>
      <c r="M743" s="97"/>
      <c r="N743" s="97"/>
      <c r="O743" s="149"/>
      <c r="P743" s="149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7"/>
      <c r="BF743" s="97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7"/>
      <c r="BS743" s="97"/>
      <c r="BT743" s="97"/>
      <c r="BU743" s="97"/>
      <c r="BV743" s="97"/>
      <c r="BW743" s="97"/>
      <c r="BX743" s="97"/>
      <c r="BY743" s="97"/>
      <c r="BZ743" s="97"/>
      <c r="CA743" s="97"/>
      <c r="CB743" s="97"/>
      <c r="CC743" s="97"/>
      <c r="CD743" s="97"/>
      <c r="CE743" s="97"/>
      <c r="CF743" s="97"/>
      <c r="CG743" s="97"/>
      <c r="CH743" s="97"/>
      <c r="CI743" s="97"/>
      <c r="CJ743" s="97"/>
      <c r="CK743" s="97"/>
      <c r="CL743" s="97"/>
      <c r="CM743" s="97"/>
      <c r="CN743" s="97"/>
      <c r="CO743" s="97"/>
      <c r="CP743" s="97"/>
      <c r="CQ743" s="97"/>
      <c r="CR743" s="97"/>
      <c r="CS743" s="97"/>
      <c r="CT743" s="97"/>
      <c r="CU743" s="97"/>
      <c r="CV743" s="97"/>
      <c r="CW743" s="97"/>
      <c r="CX743" s="97"/>
      <c r="CY743" s="97"/>
      <c r="CZ743" s="97"/>
      <c r="DA743" s="97"/>
    </row>
    <row r="744" spans="1:16" s="22" customFormat="1" ht="11.25" customHeight="1" hidden="1">
      <c r="A744" s="45"/>
      <c r="D744" s="98"/>
      <c r="E744" s="99"/>
      <c r="F744" s="45"/>
      <c r="G744" s="87"/>
      <c r="H744" s="88">
        <f>H745</f>
        <v>0</v>
      </c>
      <c r="I744" s="88">
        <f>I745</f>
        <v>0</v>
      </c>
      <c r="J744" s="88">
        <f>J745</f>
        <v>0</v>
      </c>
      <c r="K744" s="88">
        <f>K745</f>
        <v>0</v>
      </c>
      <c r="L744" s="89">
        <f>L745</f>
        <v>0</v>
      </c>
      <c r="O744" s="98"/>
      <c r="P744" s="98"/>
    </row>
    <row r="745" spans="1:16" s="22" customFormat="1" ht="11.25" customHeight="1" hidden="1">
      <c r="A745" s="45"/>
      <c r="D745" s="98"/>
      <c r="E745" s="99"/>
      <c r="F745" s="45"/>
      <c r="G745" s="87"/>
      <c r="H745" s="88"/>
      <c r="I745" s="88"/>
      <c r="J745" s="88"/>
      <c r="K745" s="88"/>
      <c r="L745" s="89"/>
      <c r="O745" s="98"/>
      <c r="P745" s="98"/>
    </row>
    <row r="746" spans="1:16" s="22" customFormat="1" ht="11.25" customHeight="1" hidden="1">
      <c r="A746" s="45"/>
      <c r="D746" s="98"/>
      <c r="E746" s="99"/>
      <c r="F746" s="45"/>
      <c r="G746" s="87"/>
      <c r="H746" s="88">
        <f>SUM(H747:H748)</f>
        <v>0</v>
      </c>
      <c r="I746" s="88">
        <f>SUM(I747:I748)</f>
        <v>0</v>
      </c>
      <c r="J746" s="88">
        <f>SUM(J747:J748)</f>
        <v>0</v>
      </c>
      <c r="K746" s="88">
        <f>SUM(K747:K748)</f>
        <v>0</v>
      </c>
      <c r="L746" s="89">
        <f>SUM(L747:L748)</f>
        <v>0</v>
      </c>
      <c r="O746" s="98"/>
      <c r="P746" s="98"/>
    </row>
    <row r="747" spans="1:16" s="22" customFormat="1" ht="11.25" customHeight="1" hidden="1">
      <c r="A747" s="107"/>
      <c r="D747" s="98"/>
      <c r="E747" s="99"/>
      <c r="F747" s="107"/>
      <c r="G747" s="108"/>
      <c r="H747" s="109"/>
      <c r="I747" s="109"/>
      <c r="J747" s="109"/>
      <c r="K747" s="109"/>
      <c r="L747" s="110"/>
      <c r="O747" s="98"/>
      <c r="P747" s="98"/>
    </row>
    <row r="748" spans="1:16" s="112" customFormat="1" ht="22.5" customHeight="1">
      <c r="A748" s="111"/>
      <c r="D748" s="113"/>
      <c r="E748" s="114"/>
      <c r="F748" s="111"/>
      <c r="G748" s="115"/>
      <c r="H748" s="116"/>
      <c r="I748" s="116"/>
      <c r="J748" s="116"/>
      <c r="K748" s="116"/>
      <c r="L748" s="116"/>
      <c r="O748" s="113"/>
      <c r="P748" s="113"/>
    </row>
    <row r="749" spans="1:16" s="118" customFormat="1" ht="14.25" customHeight="1">
      <c r="A749" s="117"/>
      <c r="D749" s="119"/>
      <c r="E749" s="120"/>
      <c r="F749" s="117"/>
      <c r="G749" s="121"/>
      <c r="H749" s="122"/>
      <c r="I749" s="122"/>
      <c r="J749" s="173"/>
      <c r="K749" s="173"/>
      <c r="L749" s="173"/>
      <c r="O749" s="119"/>
      <c r="P749" s="119"/>
    </row>
    <row r="750" spans="1:16" s="118" customFormat="1" ht="22.5" customHeight="1">
      <c r="A750" s="160" t="s">
        <v>243</v>
      </c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O750" s="119"/>
      <c r="P750" s="119"/>
    </row>
    <row r="751" spans="1:16" s="71" customFormat="1" ht="18" customHeight="1">
      <c r="A751" s="173" t="s">
        <v>244</v>
      </c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O751" s="123"/>
      <c r="P751" s="123"/>
    </row>
    <row r="752" spans="3:16" s="71" customFormat="1" ht="18.75" customHeight="1">
      <c r="C752" s="123"/>
      <c r="D752" s="124"/>
      <c r="E752" s="111"/>
      <c r="F752" s="121"/>
      <c r="G752" s="116"/>
      <c r="H752" s="116"/>
      <c r="O752" s="123"/>
      <c r="P752" s="123"/>
    </row>
    <row r="753" spans="3:16" s="70" customFormat="1" ht="17.25" customHeight="1">
      <c r="C753" s="125"/>
      <c r="D753" s="126"/>
      <c r="E753" s="127"/>
      <c r="F753" s="128"/>
      <c r="G753" s="17"/>
      <c r="H753" s="17"/>
      <c r="I753" s="17"/>
      <c r="J753" s="17"/>
      <c r="K753" s="17"/>
      <c r="L753" s="17"/>
      <c r="O753" s="125"/>
      <c r="P753" s="125"/>
    </row>
    <row r="754" spans="3:16" s="134" customFormat="1" ht="18" customHeight="1">
      <c r="C754" s="129"/>
      <c r="D754" s="130"/>
      <c r="E754" s="131"/>
      <c r="F754" s="132"/>
      <c r="G754" s="133"/>
      <c r="H754" s="133"/>
      <c r="O754" s="129"/>
      <c r="P754" s="129"/>
    </row>
    <row r="755" spans="3:16" s="112" customFormat="1" ht="11.25" customHeight="1">
      <c r="C755" s="113"/>
      <c r="D755" s="114"/>
      <c r="E755" s="111"/>
      <c r="F755" s="115"/>
      <c r="G755" s="116"/>
      <c r="H755" s="116"/>
      <c r="I755" s="116"/>
      <c r="J755" s="116"/>
      <c r="K755" s="116"/>
      <c r="L755" s="116"/>
      <c r="O755" s="113"/>
      <c r="P755" s="113"/>
    </row>
    <row r="756" spans="3:16" s="112" customFormat="1" ht="11.25" customHeight="1">
      <c r="C756" s="113"/>
      <c r="D756" s="114"/>
      <c r="E756" s="111"/>
      <c r="F756" s="115"/>
      <c r="G756" s="116"/>
      <c r="H756" s="116"/>
      <c r="I756" s="116"/>
      <c r="J756" s="116"/>
      <c r="K756" s="116"/>
      <c r="L756" s="116"/>
      <c r="O756" s="113"/>
      <c r="P756" s="113"/>
    </row>
    <row r="757" spans="3:16" s="71" customFormat="1" ht="11.25" customHeight="1">
      <c r="C757" s="123"/>
      <c r="D757" s="124"/>
      <c r="E757" s="111"/>
      <c r="F757" s="115"/>
      <c r="G757" s="116"/>
      <c r="H757" s="116"/>
      <c r="I757" s="116"/>
      <c r="J757" s="116"/>
      <c r="K757" s="116"/>
      <c r="L757" s="116"/>
      <c r="O757" s="123"/>
      <c r="P757" s="123"/>
    </row>
    <row r="758" spans="3:16" s="71" customFormat="1" ht="11.25" customHeight="1">
      <c r="C758" s="123"/>
      <c r="D758" s="124"/>
      <c r="E758" s="111"/>
      <c r="F758" s="115"/>
      <c r="G758" s="116"/>
      <c r="H758" s="116"/>
      <c r="I758" s="116"/>
      <c r="J758" s="116"/>
      <c r="K758" s="116"/>
      <c r="L758" s="116"/>
      <c r="O758" s="123"/>
      <c r="P758" s="123"/>
    </row>
    <row r="759" spans="3:16" s="71" customFormat="1" ht="11.25" customHeight="1">
      <c r="C759" s="123"/>
      <c r="D759" s="124"/>
      <c r="E759" s="111"/>
      <c r="F759" s="135"/>
      <c r="G759" s="116"/>
      <c r="H759" s="116"/>
      <c r="I759" s="116"/>
      <c r="J759" s="116"/>
      <c r="K759" s="116"/>
      <c r="L759" s="116"/>
      <c r="O759" s="123"/>
      <c r="P759" s="123"/>
    </row>
    <row r="760" spans="3:16" s="70" customFormat="1" ht="11.25" customHeight="1">
      <c r="C760" s="125"/>
      <c r="D760" s="126"/>
      <c r="E760" s="127"/>
      <c r="F760" s="136"/>
      <c r="G760" s="17"/>
      <c r="H760" s="17"/>
      <c r="I760" s="17"/>
      <c r="J760" s="17"/>
      <c r="K760" s="17"/>
      <c r="L760" s="17"/>
      <c r="O760" s="125"/>
      <c r="P760" s="125"/>
    </row>
    <row r="761" spans="3:16" s="70" customFormat="1" ht="11.25" customHeight="1">
      <c r="C761" s="125"/>
      <c r="D761" s="126"/>
      <c r="E761" s="127"/>
      <c r="F761" s="136"/>
      <c r="G761" s="17"/>
      <c r="H761" s="17"/>
      <c r="I761" s="17"/>
      <c r="J761" s="17"/>
      <c r="K761" s="17"/>
      <c r="L761" s="17"/>
      <c r="O761" s="125"/>
      <c r="P761" s="125"/>
    </row>
    <row r="762" spans="3:16" s="70" customFormat="1" ht="11.25" customHeight="1">
      <c r="C762" s="125"/>
      <c r="D762" s="126"/>
      <c r="E762" s="127"/>
      <c r="F762" s="136"/>
      <c r="G762" s="17"/>
      <c r="H762" s="17"/>
      <c r="I762" s="17"/>
      <c r="J762" s="17"/>
      <c r="K762" s="17"/>
      <c r="L762" s="17"/>
      <c r="O762" s="125"/>
      <c r="P762" s="125"/>
    </row>
    <row r="763" spans="3:16" s="70" customFormat="1" ht="11.25" customHeight="1">
      <c r="C763" s="125"/>
      <c r="D763" s="126"/>
      <c r="E763" s="127"/>
      <c r="F763" s="136"/>
      <c r="G763" s="17"/>
      <c r="H763" s="17"/>
      <c r="I763" s="17"/>
      <c r="J763" s="17"/>
      <c r="K763" s="17"/>
      <c r="L763" s="17"/>
      <c r="O763" s="125"/>
      <c r="P763" s="125"/>
    </row>
    <row r="764" spans="3:16" s="70" customFormat="1" ht="11.25" customHeight="1">
      <c r="C764" s="125"/>
      <c r="D764" s="126"/>
      <c r="E764" s="127"/>
      <c r="F764" s="136"/>
      <c r="G764" s="17"/>
      <c r="H764" s="17"/>
      <c r="I764" s="17"/>
      <c r="J764" s="17"/>
      <c r="K764" s="17"/>
      <c r="L764" s="17"/>
      <c r="O764" s="125"/>
      <c r="P764" s="125"/>
    </row>
    <row r="765" spans="3:16" s="70" customFormat="1" ht="11.25" customHeight="1">
      <c r="C765" s="125"/>
      <c r="D765" s="126"/>
      <c r="E765" s="127"/>
      <c r="F765" s="136"/>
      <c r="G765" s="17"/>
      <c r="H765" s="17"/>
      <c r="I765" s="17"/>
      <c r="J765" s="17"/>
      <c r="K765" s="17"/>
      <c r="L765" s="17"/>
      <c r="O765" s="125"/>
      <c r="P765" s="125"/>
    </row>
    <row r="766" spans="3:16" s="70" customFormat="1" ht="11.25" customHeight="1">
      <c r="C766" s="125"/>
      <c r="D766" s="126"/>
      <c r="E766" s="127"/>
      <c r="F766" s="136"/>
      <c r="G766" s="17"/>
      <c r="H766" s="17"/>
      <c r="I766" s="17"/>
      <c r="J766" s="17"/>
      <c r="K766" s="17"/>
      <c r="L766" s="17"/>
      <c r="O766" s="125"/>
      <c r="P766" s="125"/>
    </row>
    <row r="767" spans="3:16" s="70" customFormat="1" ht="11.25" customHeight="1">
      <c r="C767" s="125"/>
      <c r="D767" s="126"/>
      <c r="E767" s="127"/>
      <c r="F767" s="136"/>
      <c r="G767" s="17"/>
      <c r="H767" s="17"/>
      <c r="I767" s="17"/>
      <c r="J767" s="17"/>
      <c r="K767" s="17"/>
      <c r="L767" s="17"/>
      <c r="O767" s="125"/>
      <c r="P767" s="125"/>
    </row>
    <row r="768" spans="3:16" s="70" customFormat="1" ht="11.25" customHeight="1">
      <c r="C768" s="125"/>
      <c r="D768" s="126"/>
      <c r="E768" s="127"/>
      <c r="F768" s="136"/>
      <c r="G768" s="17"/>
      <c r="H768" s="17"/>
      <c r="I768" s="17"/>
      <c r="J768" s="17"/>
      <c r="K768" s="17"/>
      <c r="L768" s="17"/>
      <c r="O768" s="125"/>
      <c r="P768" s="125"/>
    </row>
    <row r="769" spans="3:16" s="70" customFormat="1" ht="11.25" customHeight="1">
      <c r="C769" s="125"/>
      <c r="D769" s="126"/>
      <c r="E769" s="127"/>
      <c r="F769" s="136"/>
      <c r="G769" s="17"/>
      <c r="H769" s="17"/>
      <c r="I769" s="17"/>
      <c r="J769" s="17"/>
      <c r="K769" s="17"/>
      <c r="L769" s="17"/>
      <c r="O769" s="125"/>
      <c r="P769" s="125"/>
    </row>
    <row r="770" spans="3:16" s="70" customFormat="1" ht="11.25" customHeight="1">
      <c r="C770" s="125"/>
      <c r="D770" s="126"/>
      <c r="E770" s="127"/>
      <c r="F770" s="136"/>
      <c r="G770" s="17"/>
      <c r="H770" s="17"/>
      <c r="I770" s="17"/>
      <c r="J770" s="17"/>
      <c r="K770" s="17"/>
      <c r="L770" s="17"/>
      <c r="O770" s="125"/>
      <c r="P770" s="125"/>
    </row>
    <row r="771" spans="3:16" s="70" customFormat="1" ht="22.5" customHeight="1">
      <c r="C771" s="125"/>
      <c r="D771" s="126"/>
      <c r="E771" s="127"/>
      <c r="F771" s="136"/>
      <c r="G771" s="17"/>
      <c r="H771" s="17"/>
      <c r="I771" s="17"/>
      <c r="J771" s="17"/>
      <c r="K771" s="17"/>
      <c r="L771" s="17"/>
      <c r="O771" s="125"/>
      <c r="P771" s="125"/>
    </row>
    <row r="772" spans="3:16" s="70" customFormat="1" ht="11.25" customHeight="1">
      <c r="C772" s="125"/>
      <c r="D772" s="126"/>
      <c r="E772" s="127"/>
      <c r="F772" s="136"/>
      <c r="G772" s="17"/>
      <c r="H772" s="17"/>
      <c r="I772" s="17"/>
      <c r="J772" s="17"/>
      <c r="K772" s="17"/>
      <c r="L772" s="17"/>
      <c r="O772" s="125"/>
      <c r="P772" s="125"/>
    </row>
    <row r="773" spans="3:16" s="70" customFormat="1" ht="11.25" customHeight="1">
      <c r="C773" s="125"/>
      <c r="D773" s="126"/>
      <c r="E773" s="127"/>
      <c r="F773" s="136"/>
      <c r="G773" s="17"/>
      <c r="H773" s="17"/>
      <c r="I773" s="17"/>
      <c r="J773" s="17"/>
      <c r="K773" s="17"/>
      <c r="L773" s="17"/>
      <c r="O773" s="125"/>
      <c r="P773" s="125"/>
    </row>
    <row r="774" spans="3:16" s="71" customFormat="1" ht="11.25" customHeight="1">
      <c r="C774" s="123"/>
      <c r="D774" s="124"/>
      <c r="E774" s="111"/>
      <c r="F774" s="135"/>
      <c r="G774" s="116"/>
      <c r="H774" s="116"/>
      <c r="I774" s="116"/>
      <c r="J774" s="116"/>
      <c r="K774" s="116"/>
      <c r="L774" s="116"/>
      <c r="O774" s="123"/>
      <c r="P774" s="123"/>
    </row>
    <row r="775" spans="3:16" s="70" customFormat="1" ht="22.5" customHeight="1">
      <c r="C775" s="125"/>
      <c r="D775" s="126"/>
      <c r="E775" s="127"/>
      <c r="F775" s="136"/>
      <c r="G775" s="17"/>
      <c r="H775" s="17"/>
      <c r="I775" s="17"/>
      <c r="J775" s="17"/>
      <c r="K775" s="17"/>
      <c r="L775" s="17"/>
      <c r="O775" s="125"/>
      <c r="P775" s="125"/>
    </row>
    <row r="776" spans="3:16" s="71" customFormat="1" ht="11.25" customHeight="1">
      <c r="C776" s="123"/>
      <c r="D776" s="124"/>
      <c r="E776" s="111"/>
      <c r="F776" s="135"/>
      <c r="G776" s="116"/>
      <c r="H776" s="116"/>
      <c r="I776" s="116"/>
      <c r="J776" s="116"/>
      <c r="K776" s="116"/>
      <c r="L776" s="116"/>
      <c r="O776" s="123"/>
      <c r="P776" s="123"/>
    </row>
    <row r="777" spans="3:16" s="70" customFormat="1" ht="12" customHeight="1">
      <c r="C777" s="125"/>
      <c r="D777" s="126"/>
      <c r="E777" s="127"/>
      <c r="F777" s="137"/>
      <c r="G777" s="17"/>
      <c r="H777" s="17"/>
      <c r="I777" s="17"/>
      <c r="J777" s="17"/>
      <c r="K777" s="17"/>
      <c r="L777" s="17"/>
      <c r="O777" s="125"/>
      <c r="P777" s="125"/>
    </row>
    <row r="778" spans="3:16" s="70" customFormat="1" ht="12.75" customHeight="1">
      <c r="C778" s="125"/>
      <c r="D778" s="126"/>
      <c r="E778" s="127"/>
      <c r="F778" s="137"/>
      <c r="G778" s="17"/>
      <c r="H778" s="17"/>
      <c r="I778" s="17"/>
      <c r="J778" s="17"/>
      <c r="K778" s="17"/>
      <c r="L778" s="17"/>
      <c r="O778" s="125"/>
      <c r="P778" s="125"/>
    </row>
    <row r="779" spans="3:16" s="70" customFormat="1" ht="12" customHeight="1">
      <c r="C779" s="125"/>
      <c r="D779" s="126"/>
      <c r="E779" s="127"/>
      <c r="F779" s="137"/>
      <c r="G779" s="17"/>
      <c r="H779" s="17"/>
      <c r="I779" s="17"/>
      <c r="J779" s="17"/>
      <c r="K779" s="17"/>
      <c r="L779" s="17"/>
      <c r="O779" s="125"/>
      <c r="P779" s="125"/>
    </row>
    <row r="780" spans="3:16" s="70" customFormat="1" ht="12" customHeight="1">
      <c r="C780" s="125"/>
      <c r="D780" s="126"/>
      <c r="E780" s="127"/>
      <c r="F780" s="137"/>
      <c r="G780" s="17"/>
      <c r="H780" s="17"/>
      <c r="I780" s="17"/>
      <c r="J780" s="17"/>
      <c r="K780" s="17"/>
      <c r="L780" s="17"/>
      <c r="O780" s="125"/>
      <c r="P780" s="125"/>
    </row>
    <row r="781" spans="3:16" s="70" customFormat="1" ht="12" customHeight="1">
      <c r="C781" s="125"/>
      <c r="D781" s="126"/>
      <c r="E781" s="127"/>
      <c r="F781" s="137"/>
      <c r="G781" s="17"/>
      <c r="H781" s="17"/>
      <c r="I781" s="17"/>
      <c r="J781" s="17"/>
      <c r="K781" s="17"/>
      <c r="L781" s="17"/>
      <c r="O781" s="125"/>
      <c r="P781" s="125"/>
    </row>
    <row r="782" spans="3:16" s="70" customFormat="1" ht="12" customHeight="1">
      <c r="C782" s="125"/>
      <c r="D782" s="126"/>
      <c r="E782" s="127"/>
      <c r="F782" s="137"/>
      <c r="G782" s="17"/>
      <c r="H782" s="17"/>
      <c r="I782" s="17"/>
      <c r="J782" s="17"/>
      <c r="K782" s="17"/>
      <c r="L782" s="17"/>
      <c r="O782" s="125"/>
      <c r="P782" s="125"/>
    </row>
    <row r="783" spans="3:16" s="71" customFormat="1" ht="11.25" customHeight="1">
      <c r="C783" s="123"/>
      <c r="D783" s="124"/>
      <c r="E783" s="111"/>
      <c r="F783" s="115"/>
      <c r="G783" s="116"/>
      <c r="H783" s="116"/>
      <c r="I783" s="116"/>
      <c r="J783" s="116"/>
      <c r="K783" s="116"/>
      <c r="L783" s="116"/>
      <c r="O783" s="123"/>
      <c r="P783" s="123"/>
    </row>
    <row r="784" spans="3:16" s="71" customFormat="1" ht="11.25" customHeight="1">
      <c r="C784" s="123"/>
      <c r="D784" s="124"/>
      <c r="E784" s="111"/>
      <c r="F784" s="138"/>
      <c r="G784" s="116"/>
      <c r="H784" s="116"/>
      <c r="I784" s="116"/>
      <c r="J784" s="116"/>
      <c r="K784" s="116"/>
      <c r="L784" s="116"/>
      <c r="O784" s="123"/>
      <c r="P784" s="123"/>
    </row>
    <row r="785" spans="3:16" s="71" customFormat="1" ht="11.25" customHeight="1">
      <c r="C785" s="123"/>
      <c r="D785" s="124"/>
      <c r="E785" s="127"/>
      <c r="F785" s="137"/>
      <c r="G785" s="17"/>
      <c r="H785" s="17"/>
      <c r="I785" s="17"/>
      <c r="J785" s="17"/>
      <c r="K785" s="17"/>
      <c r="L785" s="17"/>
      <c r="O785" s="123"/>
      <c r="P785" s="123"/>
    </row>
    <row r="786" spans="3:16" s="71" customFormat="1" ht="11.25" customHeight="1">
      <c r="C786" s="123"/>
      <c r="D786" s="124"/>
      <c r="E786" s="127"/>
      <c r="F786" s="137"/>
      <c r="G786" s="17"/>
      <c r="H786" s="17"/>
      <c r="I786" s="17"/>
      <c r="J786" s="17"/>
      <c r="K786" s="17"/>
      <c r="L786" s="17"/>
      <c r="O786" s="123"/>
      <c r="P786" s="123"/>
    </row>
    <row r="787" spans="3:16" s="71" customFormat="1" ht="11.25" customHeight="1">
      <c r="C787" s="123"/>
      <c r="D787" s="124"/>
      <c r="E787" s="127"/>
      <c r="F787" s="137"/>
      <c r="G787" s="17"/>
      <c r="H787" s="17"/>
      <c r="I787" s="17"/>
      <c r="J787" s="17"/>
      <c r="K787" s="17"/>
      <c r="L787" s="17"/>
      <c r="O787" s="123"/>
      <c r="P787" s="123"/>
    </row>
    <row r="788" spans="3:16" s="71" customFormat="1" ht="11.25" customHeight="1">
      <c r="C788" s="123"/>
      <c r="D788" s="124"/>
      <c r="E788" s="127"/>
      <c r="F788" s="137"/>
      <c r="G788" s="17"/>
      <c r="H788" s="17"/>
      <c r="I788" s="17"/>
      <c r="J788" s="17"/>
      <c r="K788" s="17"/>
      <c r="L788" s="17"/>
      <c r="O788" s="123"/>
      <c r="P788" s="123"/>
    </row>
    <row r="789" spans="3:16" s="71" customFormat="1" ht="11.25" customHeight="1">
      <c r="C789" s="123"/>
      <c r="D789" s="124"/>
      <c r="E789" s="127"/>
      <c r="F789" s="137"/>
      <c r="G789" s="17"/>
      <c r="H789" s="17"/>
      <c r="I789" s="17"/>
      <c r="J789" s="17"/>
      <c r="K789" s="17"/>
      <c r="L789" s="17"/>
      <c r="O789" s="123"/>
      <c r="P789" s="123"/>
    </row>
    <row r="790" spans="3:16" s="71" customFormat="1" ht="11.25" customHeight="1">
      <c r="C790" s="123"/>
      <c r="D790" s="124"/>
      <c r="E790" s="127"/>
      <c r="F790" s="137"/>
      <c r="G790" s="17"/>
      <c r="H790" s="17"/>
      <c r="I790" s="17"/>
      <c r="J790" s="17"/>
      <c r="K790" s="17"/>
      <c r="L790" s="17"/>
      <c r="O790" s="123"/>
      <c r="P790" s="123"/>
    </row>
    <row r="791" spans="3:16" s="71" customFormat="1" ht="11.25" customHeight="1">
      <c r="C791" s="123"/>
      <c r="D791" s="124"/>
      <c r="E791" s="127"/>
      <c r="F791" s="137"/>
      <c r="G791" s="17"/>
      <c r="H791" s="17"/>
      <c r="I791" s="17"/>
      <c r="J791" s="17"/>
      <c r="K791" s="17"/>
      <c r="L791" s="17"/>
      <c r="O791" s="123"/>
      <c r="P791" s="123"/>
    </row>
    <row r="792" spans="3:16" s="71" customFormat="1" ht="22.5" customHeight="1">
      <c r="C792" s="123"/>
      <c r="D792" s="124"/>
      <c r="E792" s="127"/>
      <c r="F792" s="137"/>
      <c r="G792" s="17"/>
      <c r="H792" s="17"/>
      <c r="I792" s="17"/>
      <c r="J792" s="17"/>
      <c r="K792" s="17"/>
      <c r="L792" s="17"/>
      <c r="O792" s="123"/>
      <c r="P792" s="123"/>
    </row>
    <row r="793" spans="3:16" s="70" customFormat="1" ht="22.5" customHeight="1">
      <c r="C793" s="125"/>
      <c r="D793" s="126"/>
      <c r="E793" s="127"/>
      <c r="F793" s="137"/>
      <c r="G793" s="17"/>
      <c r="H793" s="17"/>
      <c r="I793" s="17"/>
      <c r="J793" s="17"/>
      <c r="K793" s="17"/>
      <c r="L793" s="17"/>
      <c r="O793" s="125"/>
      <c r="P793" s="125"/>
    </row>
    <row r="794" spans="3:16" s="71" customFormat="1" ht="11.25" customHeight="1">
      <c r="C794" s="123"/>
      <c r="D794" s="124"/>
      <c r="E794" s="111"/>
      <c r="F794" s="138"/>
      <c r="G794" s="116"/>
      <c r="H794" s="116"/>
      <c r="I794" s="116"/>
      <c r="J794" s="116"/>
      <c r="K794" s="116"/>
      <c r="L794" s="116"/>
      <c r="O794" s="123"/>
      <c r="P794" s="123"/>
    </row>
    <row r="795" spans="3:16" s="71" customFormat="1" ht="22.5" customHeight="1">
      <c r="C795" s="123"/>
      <c r="D795" s="124"/>
      <c r="E795" s="111"/>
      <c r="F795" s="138"/>
      <c r="G795" s="116"/>
      <c r="H795" s="116"/>
      <c r="I795" s="116"/>
      <c r="J795" s="116"/>
      <c r="K795" s="116"/>
      <c r="L795" s="116"/>
      <c r="O795" s="123"/>
      <c r="P795" s="123"/>
    </row>
    <row r="796" spans="3:16" s="70" customFormat="1" ht="11.25" customHeight="1">
      <c r="C796" s="125"/>
      <c r="D796" s="126"/>
      <c r="E796" s="127"/>
      <c r="F796" s="137"/>
      <c r="G796" s="17"/>
      <c r="H796" s="17"/>
      <c r="I796" s="17"/>
      <c r="J796" s="17"/>
      <c r="K796" s="17"/>
      <c r="L796" s="17"/>
      <c r="O796" s="125"/>
      <c r="P796" s="125"/>
    </row>
    <row r="797" spans="3:16" s="71" customFormat="1" ht="11.25" customHeight="1">
      <c r="C797" s="123"/>
      <c r="D797" s="124"/>
      <c r="E797" s="111"/>
      <c r="F797" s="138"/>
      <c r="G797" s="116"/>
      <c r="H797" s="116"/>
      <c r="I797" s="116"/>
      <c r="J797" s="116"/>
      <c r="K797" s="116"/>
      <c r="L797" s="116"/>
      <c r="O797" s="123"/>
      <c r="P797" s="123"/>
    </row>
    <row r="798" spans="3:16" s="7" customFormat="1" ht="11.25" customHeight="1">
      <c r="C798" s="139"/>
      <c r="D798" s="140"/>
      <c r="E798" s="127"/>
      <c r="F798" s="137"/>
      <c r="G798" s="17"/>
      <c r="H798" s="17"/>
      <c r="I798" s="17"/>
      <c r="J798" s="17"/>
      <c r="K798" s="17"/>
      <c r="L798" s="17"/>
      <c r="O798" s="139"/>
      <c r="P798" s="139"/>
    </row>
    <row r="799" spans="3:16" s="7" customFormat="1" ht="11.25" customHeight="1">
      <c r="C799" s="139"/>
      <c r="D799" s="140"/>
      <c r="E799" s="127"/>
      <c r="F799" s="137"/>
      <c r="G799" s="17"/>
      <c r="H799" s="17"/>
      <c r="I799" s="17"/>
      <c r="J799" s="17"/>
      <c r="K799" s="17"/>
      <c r="L799" s="17"/>
      <c r="O799" s="139"/>
      <c r="P799" s="139"/>
    </row>
    <row r="800" spans="3:16" s="71" customFormat="1" ht="22.5" customHeight="1">
      <c r="C800" s="123"/>
      <c r="D800" s="124"/>
      <c r="E800" s="111"/>
      <c r="F800" s="138"/>
      <c r="G800" s="116"/>
      <c r="H800" s="116"/>
      <c r="I800" s="116"/>
      <c r="J800" s="116"/>
      <c r="K800" s="116"/>
      <c r="L800" s="116"/>
      <c r="O800" s="123"/>
      <c r="P800" s="123"/>
    </row>
    <row r="801" spans="3:16" s="71" customFormat="1" ht="11.25" customHeight="1">
      <c r="C801" s="123"/>
      <c r="D801" s="124"/>
      <c r="E801" s="111"/>
      <c r="F801" s="138"/>
      <c r="G801" s="116"/>
      <c r="H801" s="116"/>
      <c r="I801" s="116"/>
      <c r="J801" s="116"/>
      <c r="K801" s="116"/>
      <c r="L801" s="116"/>
      <c r="O801" s="123"/>
      <c r="P801" s="123"/>
    </row>
    <row r="802" spans="3:16" s="71" customFormat="1" ht="11.25" customHeight="1">
      <c r="C802" s="123"/>
      <c r="D802" s="124"/>
      <c r="E802" s="111"/>
      <c r="F802" s="138"/>
      <c r="G802" s="116"/>
      <c r="H802" s="116"/>
      <c r="I802" s="116"/>
      <c r="J802" s="116"/>
      <c r="K802" s="116"/>
      <c r="L802" s="116"/>
      <c r="O802" s="123"/>
      <c r="P802" s="123"/>
    </row>
    <row r="803" spans="3:16" s="71" customFormat="1" ht="11.25" customHeight="1">
      <c r="C803" s="123"/>
      <c r="D803" s="124"/>
      <c r="E803" s="111"/>
      <c r="F803" s="138"/>
      <c r="G803" s="116"/>
      <c r="H803" s="116"/>
      <c r="I803" s="116"/>
      <c r="J803" s="116"/>
      <c r="K803" s="116"/>
      <c r="L803" s="116"/>
      <c r="O803" s="123"/>
      <c r="P803" s="123"/>
    </row>
    <row r="804" spans="3:16" s="112" customFormat="1" ht="11.25" customHeight="1">
      <c r="C804" s="113"/>
      <c r="D804" s="114"/>
      <c r="E804" s="111"/>
      <c r="F804" s="138"/>
      <c r="G804" s="116"/>
      <c r="H804" s="116"/>
      <c r="I804" s="116"/>
      <c r="J804" s="116"/>
      <c r="K804" s="116"/>
      <c r="L804" s="116"/>
      <c r="O804" s="113"/>
      <c r="P804" s="113"/>
    </row>
    <row r="805" spans="3:16" s="7" customFormat="1" ht="11.25" customHeight="1">
      <c r="C805" s="139"/>
      <c r="D805" s="140"/>
      <c r="E805" s="127"/>
      <c r="F805" s="137"/>
      <c r="G805" s="17"/>
      <c r="H805" s="17"/>
      <c r="I805" s="17"/>
      <c r="J805" s="17"/>
      <c r="K805" s="17"/>
      <c r="L805" s="17"/>
      <c r="O805" s="139"/>
      <c r="P805" s="139"/>
    </row>
    <row r="806" spans="3:16" s="7" customFormat="1" ht="11.25" customHeight="1">
      <c r="C806" s="139"/>
      <c r="D806" s="140"/>
      <c r="E806" s="127"/>
      <c r="F806" s="137"/>
      <c r="G806" s="17"/>
      <c r="H806" s="17"/>
      <c r="I806" s="17"/>
      <c r="J806" s="17"/>
      <c r="K806" s="17"/>
      <c r="L806" s="17"/>
      <c r="O806" s="139"/>
      <c r="P806" s="139"/>
    </row>
    <row r="807" spans="3:16" s="7" customFormat="1" ht="11.25" customHeight="1">
      <c r="C807" s="139"/>
      <c r="D807" s="140"/>
      <c r="E807" s="127"/>
      <c r="F807" s="137"/>
      <c r="G807" s="17"/>
      <c r="H807" s="17"/>
      <c r="I807" s="17"/>
      <c r="J807" s="17"/>
      <c r="K807" s="17"/>
      <c r="L807" s="17"/>
      <c r="O807" s="139"/>
      <c r="P807" s="139"/>
    </row>
    <row r="808" spans="3:16" s="71" customFormat="1" ht="11.25" customHeight="1">
      <c r="C808" s="123"/>
      <c r="D808" s="124"/>
      <c r="E808" s="111"/>
      <c r="F808" s="115"/>
      <c r="G808" s="116"/>
      <c r="H808" s="116"/>
      <c r="I808" s="116"/>
      <c r="J808" s="116"/>
      <c r="K808" s="116"/>
      <c r="L808" s="116"/>
      <c r="O808" s="123"/>
      <c r="P808" s="123"/>
    </row>
    <row r="809" spans="3:16" s="71" customFormat="1" ht="11.25" customHeight="1">
      <c r="C809" s="123"/>
      <c r="D809" s="124"/>
      <c r="E809" s="111"/>
      <c r="F809" s="115"/>
      <c r="G809" s="116"/>
      <c r="H809" s="116"/>
      <c r="I809" s="116"/>
      <c r="J809" s="116"/>
      <c r="K809" s="116"/>
      <c r="L809" s="116"/>
      <c r="O809" s="123"/>
      <c r="P809" s="123"/>
    </row>
    <row r="810" spans="3:16" s="71" customFormat="1" ht="13.5" customHeight="1">
      <c r="C810" s="123"/>
      <c r="D810" s="124"/>
      <c r="E810" s="111"/>
      <c r="F810" s="115"/>
      <c r="G810" s="116"/>
      <c r="H810" s="116"/>
      <c r="I810" s="116"/>
      <c r="J810" s="116"/>
      <c r="K810" s="116"/>
      <c r="L810" s="116"/>
      <c r="O810" s="123"/>
      <c r="P810" s="123"/>
    </row>
    <row r="811" spans="3:16" s="70" customFormat="1" ht="13.5" customHeight="1">
      <c r="C811" s="125"/>
      <c r="D811" s="126"/>
      <c r="E811" s="127"/>
      <c r="F811" s="128"/>
      <c r="G811" s="17"/>
      <c r="H811" s="17"/>
      <c r="I811" s="17"/>
      <c r="J811" s="17"/>
      <c r="K811" s="17"/>
      <c r="L811" s="17"/>
      <c r="O811" s="125"/>
      <c r="P811" s="125"/>
    </row>
    <row r="812" spans="3:16" s="7" customFormat="1" ht="22.5" customHeight="1">
      <c r="C812" s="139"/>
      <c r="D812" s="140"/>
      <c r="E812" s="127"/>
      <c r="F812" s="128"/>
      <c r="G812" s="17"/>
      <c r="H812" s="17"/>
      <c r="I812" s="17"/>
      <c r="J812" s="17"/>
      <c r="K812" s="17"/>
      <c r="L812" s="17"/>
      <c r="O812" s="139"/>
      <c r="P812" s="139"/>
    </row>
    <row r="813" spans="3:16" s="7" customFormat="1" ht="11.25" customHeight="1">
      <c r="C813" s="139"/>
      <c r="D813" s="140"/>
      <c r="E813" s="127"/>
      <c r="F813" s="128"/>
      <c r="G813" s="17"/>
      <c r="H813" s="17"/>
      <c r="I813" s="17"/>
      <c r="J813" s="17"/>
      <c r="K813" s="17"/>
      <c r="L813" s="17"/>
      <c r="O813" s="139"/>
      <c r="P813" s="139"/>
    </row>
    <row r="814" spans="3:16" s="71" customFormat="1" ht="13.5" customHeight="1">
      <c r="C814" s="123"/>
      <c r="D814" s="124"/>
      <c r="E814" s="111"/>
      <c r="F814" s="115"/>
      <c r="G814" s="116"/>
      <c r="H814" s="116"/>
      <c r="I814" s="116"/>
      <c r="J814" s="116"/>
      <c r="K814" s="116"/>
      <c r="L814" s="116"/>
      <c r="O814" s="123"/>
      <c r="P814" s="123"/>
    </row>
    <row r="815" spans="3:16" s="71" customFormat="1" ht="12.75" customHeight="1">
      <c r="C815" s="123"/>
      <c r="D815" s="124"/>
      <c r="E815" s="111"/>
      <c r="F815" s="115"/>
      <c r="G815" s="116"/>
      <c r="H815" s="116"/>
      <c r="I815" s="116"/>
      <c r="J815" s="116"/>
      <c r="K815" s="116"/>
      <c r="L815" s="116"/>
      <c r="O815" s="123"/>
      <c r="P815" s="123"/>
    </row>
    <row r="816" spans="3:16" s="70" customFormat="1" ht="51" customHeight="1">
      <c r="C816" s="125"/>
      <c r="D816" s="126"/>
      <c r="E816" s="141"/>
      <c r="F816" s="141"/>
      <c r="G816" s="17"/>
      <c r="H816" s="17"/>
      <c r="I816" s="17"/>
      <c r="J816" s="17"/>
      <c r="K816" s="17"/>
      <c r="L816" s="17"/>
      <c r="O816" s="125"/>
      <c r="P816" s="125"/>
    </row>
    <row r="817" spans="3:16" s="71" customFormat="1" ht="12.75" customHeight="1">
      <c r="C817" s="123"/>
      <c r="D817" s="124"/>
      <c r="E817" s="142"/>
      <c r="F817" s="142"/>
      <c r="G817" s="142"/>
      <c r="H817" s="142"/>
      <c r="I817" s="142"/>
      <c r="J817" s="142"/>
      <c r="K817" s="142"/>
      <c r="L817" s="142"/>
      <c r="O817" s="123"/>
      <c r="P817" s="123"/>
    </row>
    <row r="818" spans="3:16" s="71" customFormat="1" ht="12.75" customHeight="1">
      <c r="C818" s="123"/>
      <c r="D818" s="124"/>
      <c r="E818" s="143"/>
      <c r="F818" s="143"/>
      <c r="G818" s="143"/>
      <c r="H818" s="143"/>
      <c r="I818" s="143"/>
      <c r="J818" s="143"/>
      <c r="K818" s="143"/>
      <c r="L818" s="143"/>
      <c r="O818" s="123"/>
      <c r="P818" s="123"/>
    </row>
    <row r="819" spans="3:16" s="143" customFormat="1" ht="36" customHeight="1">
      <c r="C819" s="144"/>
      <c r="D819" s="145"/>
      <c r="E819" s="144"/>
      <c r="F819" s="144"/>
      <c r="G819" s="146"/>
      <c r="H819" s="146"/>
      <c r="I819" s="146"/>
      <c r="J819" s="146"/>
      <c r="K819" s="146"/>
      <c r="L819" s="146"/>
      <c r="O819" s="144"/>
      <c r="P819" s="144"/>
    </row>
    <row r="820" spans="3:16" s="143" customFormat="1" ht="18.75" customHeight="1">
      <c r="C820" s="144"/>
      <c r="D820" s="145"/>
      <c r="G820" s="147"/>
      <c r="H820" s="147"/>
      <c r="I820" s="147"/>
      <c r="J820" s="147"/>
      <c r="K820" s="147"/>
      <c r="L820" s="147"/>
      <c r="O820" s="144"/>
      <c r="P820" s="144"/>
    </row>
    <row r="821" spans="3:16" s="70" customFormat="1" ht="11.25">
      <c r="C821" s="125"/>
      <c r="D821" s="126"/>
      <c r="E821" s="141"/>
      <c r="F821" s="141"/>
      <c r="G821" s="17"/>
      <c r="H821" s="17"/>
      <c r="I821" s="17"/>
      <c r="J821" s="17"/>
      <c r="K821" s="17"/>
      <c r="L821" s="17"/>
      <c r="O821" s="125"/>
      <c r="P821" s="125"/>
    </row>
    <row r="822" spans="3:16" s="70" customFormat="1" ht="11.25">
      <c r="C822" s="125"/>
      <c r="D822" s="126"/>
      <c r="E822" s="141"/>
      <c r="F822" s="141"/>
      <c r="G822" s="17"/>
      <c r="H822" s="17"/>
      <c r="I822" s="17"/>
      <c r="J822" s="17"/>
      <c r="K822" s="17"/>
      <c r="L822" s="17"/>
      <c r="O822" s="125"/>
      <c r="P822" s="125"/>
    </row>
    <row r="823" spans="3:16" s="70" customFormat="1" ht="11.25">
      <c r="C823" s="125"/>
      <c r="D823" s="126"/>
      <c r="E823" s="141"/>
      <c r="F823" s="141"/>
      <c r="G823" s="17"/>
      <c r="H823" s="17"/>
      <c r="I823" s="17"/>
      <c r="J823" s="17"/>
      <c r="K823" s="17"/>
      <c r="L823" s="17"/>
      <c r="O823" s="125"/>
      <c r="P823" s="125"/>
    </row>
    <row r="824" spans="3:16" s="70" customFormat="1" ht="11.25">
      <c r="C824" s="125"/>
      <c r="D824" s="126"/>
      <c r="E824" s="141"/>
      <c r="F824" s="141"/>
      <c r="G824" s="17"/>
      <c r="H824" s="17"/>
      <c r="I824" s="17"/>
      <c r="J824" s="17"/>
      <c r="K824" s="17"/>
      <c r="L824" s="17"/>
      <c r="O824" s="125"/>
      <c r="P824" s="125"/>
    </row>
    <row r="825" spans="3:16" s="70" customFormat="1" ht="11.25">
      <c r="C825" s="125"/>
      <c r="D825" s="126"/>
      <c r="E825" s="141"/>
      <c r="F825" s="141"/>
      <c r="G825" s="17"/>
      <c r="H825" s="17"/>
      <c r="I825" s="17"/>
      <c r="J825" s="17"/>
      <c r="K825" s="17"/>
      <c r="L825" s="17"/>
      <c r="O825" s="125"/>
      <c r="P825" s="125"/>
    </row>
    <row r="826" spans="3:16" s="70" customFormat="1" ht="11.25">
      <c r="C826" s="125"/>
      <c r="D826" s="126"/>
      <c r="E826" s="141"/>
      <c r="F826" s="141"/>
      <c r="G826" s="17"/>
      <c r="H826" s="17"/>
      <c r="I826" s="17"/>
      <c r="J826" s="17"/>
      <c r="K826" s="17"/>
      <c r="L826" s="17"/>
      <c r="O826" s="125"/>
      <c r="P826" s="125"/>
    </row>
    <row r="827" spans="3:16" s="70" customFormat="1" ht="11.25">
      <c r="C827" s="125"/>
      <c r="D827" s="126"/>
      <c r="E827" s="141"/>
      <c r="F827" s="141"/>
      <c r="G827" s="17"/>
      <c r="H827" s="17"/>
      <c r="I827" s="17"/>
      <c r="J827" s="17"/>
      <c r="K827" s="17"/>
      <c r="L827" s="17"/>
      <c r="O827" s="125"/>
      <c r="P827" s="125"/>
    </row>
    <row r="828" spans="3:16" s="70" customFormat="1" ht="11.25">
      <c r="C828" s="125"/>
      <c r="D828" s="126"/>
      <c r="E828" s="141"/>
      <c r="F828" s="141"/>
      <c r="G828" s="17"/>
      <c r="H828" s="17"/>
      <c r="I828" s="17"/>
      <c r="J828" s="17"/>
      <c r="K828" s="17"/>
      <c r="L828" s="17"/>
      <c r="O828" s="125"/>
      <c r="P828" s="125"/>
    </row>
    <row r="829" spans="3:16" s="70" customFormat="1" ht="11.25">
      <c r="C829" s="125"/>
      <c r="D829" s="126"/>
      <c r="E829" s="141"/>
      <c r="F829" s="141"/>
      <c r="G829" s="17"/>
      <c r="H829" s="17"/>
      <c r="I829" s="17"/>
      <c r="J829" s="17"/>
      <c r="K829" s="17"/>
      <c r="L829" s="17"/>
      <c r="O829" s="125"/>
      <c r="P829" s="125"/>
    </row>
    <row r="830" spans="3:16" s="70" customFormat="1" ht="11.25">
      <c r="C830" s="125"/>
      <c r="D830" s="126"/>
      <c r="E830" s="141"/>
      <c r="F830" s="141"/>
      <c r="G830" s="17"/>
      <c r="H830" s="17"/>
      <c r="I830" s="17"/>
      <c r="J830" s="17"/>
      <c r="K830" s="17"/>
      <c r="L830" s="17"/>
      <c r="O830" s="125"/>
      <c r="P830" s="125"/>
    </row>
    <row r="831" spans="3:16" s="70" customFormat="1" ht="11.25">
      <c r="C831" s="125"/>
      <c r="D831" s="126"/>
      <c r="E831" s="141"/>
      <c r="F831" s="141"/>
      <c r="G831" s="17"/>
      <c r="H831" s="17"/>
      <c r="I831" s="17"/>
      <c r="J831" s="17"/>
      <c r="K831" s="17"/>
      <c r="L831" s="17"/>
      <c r="O831" s="125"/>
      <c r="P831" s="125"/>
    </row>
    <row r="832" spans="3:16" s="70" customFormat="1" ht="11.25">
      <c r="C832" s="125"/>
      <c r="D832" s="126"/>
      <c r="E832" s="141"/>
      <c r="F832" s="141"/>
      <c r="G832" s="17"/>
      <c r="H832" s="17"/>
      <c r="I832" s="17"/>
      <c r="J832" s="17"/>
      <c r="K832" s="17"/>
      <c r="L832" s="17"/>
      <c r="O832" s="125"/>
      <c r="P832" s="125"/>
    </row>
    <row r="833" spans="3:16" s="70" customFormat="1" ht="11.25">
      <c r="C833" s="125"/>
      <c r="D833" s="126"/>
      <c r="E833" s="141"/>
      <c r="F833" s="141"/>
      <c r="G833" s="17"/>
      <c r="H833" s="17"/>
      <c r="I833" s="17"/>
      <c r="J833" s="17"/>
      <c r="K833" s="17"/>
      <c r="L833" s="17"/>
      <c r="O833" s="125"/>
      <c r="P833" s="125"/>
    </row>
    <row r="834" spans="3:16" s="70" customFormat="1" ht="11.25">
      <c r="C834" s="125"/>
      <c r="D834" s="126"/>
      <c r="E834" s="141"/>
      <c r="F834" s="141"/>
      <c r="G834" s="17"/>
      <c r="H834" s="17"/>
      <c r="I834" s="17"/>
      <c r="J834" s="17"/>
      <c r="K834" s="17"/>
      <c r="L834" s="17"/>
      <c r="O834" s="125"/>
      <c r="P834" s="125"/>
    </row>
    <row r="835" spans="3:16" s="70" customFormat="1" ht="11.25">
      <c r="C835" s="125"/>
      <c r="D835" s="126"/>
      <c r="E835" s="141"/>
      <c r="F835" s="141"/>
      <c r="G835" s="17"/>
      <c r="H835" s="17"/>
      <c r="I835" s="17"/>
      <c r="J835" s="17"/>
      <c r="K835" s="17"/>
      <c r="L835" s="17"/>
      <c r="O835" s="125"/>
      <c r="P835" s="125"/>
    </row>
    <row r="836" spans="3:16" s="70" customFormat="1" ht="11.25">
      <c r="C836" s="125"/>
      <c r="D836" s="126"/>
      <c r="E836" s="141"/>
      <c r="F836" s="141"/>
      <c r="G836" s="17"/>
      <c r="H836" s="17"/>
      <c r="I836" s="17"/>
      <c r="J836" s="17"/>
      <c r="K836" s="17"/>
      <c r="L836" s="17"/>
      <c r="O836" s="125"/>
      <c r="P836" s="125"/>
    </row>
    <row r="837" spans="3:16" s="70" customFormat="1" ht="11.25">
      <c r="C837" s="125"/>
      <c r="D837" s="126"/>
      <c r="E837" s="141"/>
      <c r="F837" s="141"/>
      <c r="G837" s="17"/>
      <c r="H837" s="17"/>
      <c r="I837" s="17"/>
      <c r="J837" s="17"/>
      <c r="K837" s="17"/>
      <c r="L837" s="17"/>
      <c r="O837" s="125"/>
      <c r="P837" s="125"/>
    </row>
    <row r="838" spans="3:16" s="70" customFormat="1" ht="11.25">
      <c r="C838" s="125"/>
      <c r="D838" s="126"/>
      <c r="E838" s="141"/>
      <c r="F838" s="141"/>
      <c r="G838" s="17"/>
      <c r="H838" s="17"/>
      <c r="I838" s="17"/>
      <c r="J838" s="17"/>
      <c r="K838" s="17"/>
      <c r="L838" s="17"/>
      <c r="O838" s="125"/>
      <c r="P838" s="125"/>
    </row>
    <row r="839" spans="3:16" s="70" customFormat="1" ht="11.25">
      <c r="C839" s="125"/>
      <c r="D839" s="126"/>
      <c r="E839" s="141"/>
      <c r="F839" s="141"/>
      <c r="G839" s="17"/>
      <c r="H839" s="17"/>
      <c r="I839" s="17"/>
      <c r="J839" s="17"/>
      <c r="K839" s="17"/>
      <c r="L839" s="17"/>
      <c r="O839" s="125"/>
      <c r="P839" s="125"/>
    </row>
    <row r="840" spans="3:16" s="70" customFormat="1" ht="11.25">
      <c r="C840" s="125"/>
      <c r="D840" s="126"/>
      <c r="E840" s="141"/>
      <c r="F840" s="141"/>
      <c r="G840" s="17"/>
      <c r="H840" s="17"/>
      <c r="I840" s="17"/>
      <c r="J840" s="17"/>
      <c r="K840" s="17"/>
      <c r="L840" s="17"/>
      <c r="O840" s="125"/>
      <c r="P840" s="125"/>
    </row>
    <row r="841" spans="3:16" s="70" customFormat="1" ht="11.25">
      <c r="C841" s="125"/>
      <c r="D841" s="126"/>
      <c r="E841" s="141"/>
      <c r="F841" s="141"/>
      <c r="G841" s="17"/>
      <c r="H841" s="17"/>
      <c r="I841" s="17"/>
      <c r="J841" s="17"/>
      <c r="K841" s="17"/>
      <c r="L841" s="17"/>
      <c r="O841" s="125"/>
      <c r="P841" s="125"/>
    </row>
    <row r="842" spans="3:16" s="70" customFormat="1" ht="11.25">
      <c r="C842" s="125"/>
      <c r="D842" s="126"/>
      <c r="E842" s="141"/>
      <c r="F842" s="141"/>
      <c r="G842" s="17"/>
      <c r="H842" s="17"/>
      <c r="I842" s="17"/>
      <c r="J842" s="17"/>
      <c r="K842" s="17"/>
      <c r="L842" s="17"/>
      <c r="O842" s="125"/>
      <c r="P842" s="125"/>
    </row>
    <row r="843" spans="3:16" s="70" customFormat="1" ht="11.25">
      <c r="C843" s="125"/>
      <c r="D843" s="126"/>
      <c r="E843" s="141"/>
      <c r="F843" s="141"/>
      <c r="G843" s="17"/>
      <c r="H843" s="17"/>
      <c r="I843" s="17"/>
      <c r="J843" s="17"/>
      <c r="K843" s="17"/>
      <c r="L843" s="17"/>
      <c r="O843" s="125"/>
      <c r="P843" s="125"/>
    </row>
    <row r="844" spans="3:16" s="70" customFormat="1" ht="11.25">
      <c r="C844" s="125"/>
      <c r="D844" s="126"/>
      <c r="E844" s="141"/>
      <c r="F844" s="141"/>
      <c r="G844" s="17"/>
      <c r="H844" s="17"/>
      <c r="I844" s="17"/>
      <c r="J844" s="17"/>
      <c r="K844" s="17"/>
      <c r="L844" s="17"/>
      <c r="O844" s="125"/>
      <c r="P844" s="125"/>
    </row>
    <row r="845" spans="3:16" s="70" customFormat="1" ht="11.25">
      <c r="C845" s="125"/>
      <c r="D845" s="126"/>
      <c r="E845" s="141"/>
      <c r="F845" s="141"/>
      <c r="G845" s="17"/>
      <c r="H845" s="17"/>
      <c r="I845" s="17"/>
      <c r="J845" s="17"/>
      <c r="K845" s="17"/>
      <c r="L845" s="17"/>
      <c r="O845" s="125"/>
      <c r="P845" s="125"/>
    </row>
    <row r="846" spans="3:16" s="70" customFormat="1" ht="11.25">
      <c r="C846" s="125"/>
      <c r="D846" s="126"/>
      <c r="E846" s="141"/>
      <c r="F846" s="141"/>
      <c r="G846" s="17"/>
      <c r="H846" s="17"/>
      <c r="I846" s="17"/>
      <c r="J846" s="17"/>
      <c r="K846" s="17"/>
      <c r="L846" s="17"/>
      <c r="O846" s="125"/>
      <c r="P846" s="125"/>
    </row>
    <row r="847" spans="3:16" s="70" customFormat="1" ht="11.25">
      <c r="C847" s="125"/>
      <c r="D847" s="126"/>
      <c r="E847" s="141"/>
      <c r="F847" s="141"/>
      <c r="G847" s="17"/>
      <c r="H847" s="17"/>
      <c r="I847" s="17"/>
      <c r="J847" s="17"/>
      <c r="K847" s="17"/>
      <c r="L847" s="17"/>
      <c r="O847" s="125"/>
      <c r="P847" s="125"/>
    </row>
    <row r="848" spans="3:16" s="70" customFormat="1" ht="11.25">
      <c r="C848" s="125"/>
      <c r="D848" s="126"/>
      <c r="E848" s="141"/>
      <c r="F848" s="141"/>
      <c r="G848" s="17"/>
      <c r="H848" s="17"/>
      <c r="I848" s="17"/>
      <c r="J848" s="17"/>
      <c r="K848" s="17"/>
      <c r="L848" s="17"/>
      <c r="O848" s="125"/>
      <c r="P848" s="125"/>
    </row>
    <row r="849" spans="3:16" s="70" customFormat="1" ht="11.25">
      <c r="C849" s="125"/>
      <c r="D849" s="126"/>
      <c r="E849" s="141"/>
      <c r="F849" s="141"/>
      <c r="G849" s="17"/>
      <c r="H849" s="17"/>
      <c r="I849" s="17"/>
      <c r="J849" s="17"/>
      <c r="K849" s="17"/>
      <c r="L849" s="17"/>
      <c r="O849" s="125"/>
      <c r="P849" s="125"/>
    </row>
    <row r="850" spans="3:16" s="70" customFormat="1" ht="11.25">
      <c r="C850" s="125"/>
      <c r="D850" s="126"/>
      <c r="E850" s="141"/>
      <c r="F850" s="141"/>
      <c r="G850" s="17"/>
      <c r="H850" s="17"/>
      <c r="I850" s="17"/>
      <c r="J850" s="17"/>
      <c r="K850" s="17"/>
      <c r="L850" s="17"/>
      <c r="O850" s="125"/>
      <c r="P850" s="125"/>
    </row>
    <row r="851" spans="3:16" s="70" customFormat="1" ht="11.25">
      <c r="C851" s="125"/>
      <c r="D851" s="126"/>
      <c r="E851" s="141"/>
      <c r="F851" s="141"/>
      <c r="G851" s="17"/>
      <c r="H851" s="17"/>
      <c r="I851" s="17"/>
      <c r="J851" s="17"/>
      <c r="K851" s="17"/>
      <c r="L851" s="17"/>
      <c r="O851" s="125"/>
      <c r="P851" s="125"/>
    </row>
    <row r="852" spans="3:16" s="70" customFormat="1" ht="11.25">
      <c r="C852" s="125"/>
      <c r="D852" s="126"/>
      <c r="E852" s="141"/>
      <c r="F852" s="141"/>
      <c r="G852" s="17"/>
      <c r="H852" s="17"/>
      <c r="I852" s="17"/>
      <c r="J852" s="17"/>
      <c r="K852" s="17"/>
      <c r="L852" s="17"/>
      <c r="O852" s="125"/>
      <c r="P852" s="125"/>
    </row>
    <row r="853" spans="3:16" s="70" customFormat="1" ht="11.25">
      <c r="C853" s="125"/>
      <c r="D853" s="126"/>
      <c r="E853" s="141"/>
      <c r="F853" s="141"/>
      <c r="G853" s="17"/>
      <c r="H853" s="17"/>
      <c r="I853" s="17"/>
      <c r="J853" s="17"/>
      <c r="K853" s="17"/>
      <c r="L853" s="17"/>
      <c r="O853" s="125"/>
      <c r="P853" s="125"/>
    </row>
    <row r="854" spans="3:16" s="70" customFormat="1" ht="11.25">
      <c r="C854" s="125"/>
      <c r="D854" s="126"/>
      <c r="E854" s="141"/>
      <c r="F854" s="141"/>
      <c r="G854" s="17"/>
      <c r="H854" s="17"/>
      <c r="I854" s="17"/>
      <c r="J854" s="17"/>
      <c r="K854" s="17"/>
      <c r="L854" s="17"/>
      <c r="O854" s="125"/>
      <c r="P854" s="125"/>
    </row>
    <row r="855" spans="3:16" s="70" customFormat="1" ht="11.25">
      <c r="C855" s="125"/>
      <c r="D855" s="126"/>
      <c r="E855" s="141"/>
      <c r="F855" s="141"/>
      <c r="G855" s="17"/>
      <c r="H855" s="17"/>
      <c r="I855" s="17"/>
      <c r="J855" s="17"/>
      <c r="K855" s="17"/>
      <c r="L855" s="17"/>
      <c r="O855" s="125"/>
      <c r="P855" s="125"/>
    </row>
    <row r="856" spans="3:16" s="70" customFormat="1" ht="11.25">
      <c r="C856" s="125"/>
      <c r="D856" s="126"/>
      <c r="E856" s="141"/>
      <c r="F856" s="141"/>
      <c r="G856" s="17"/>
      <c r="H856" s="17"/>
      <c r="I856" s="17"/>
      <c r="J856" s="17"/>
      <c r="K856" s="17"/>
      <c r="L856" s="17"/>
      <c r="O856" s="125"/>
      <c r="P856" s="125"/>
    </row>
    <row r="857" spans="3:16" s="70" customFormat="1" ht="11.25">
      <c r="C857" s="125"/>
      <c r="D857" s="126"/>
      <c r="E857" s="141"/>
      <c r="F857" s="141"/>
      <c r="G857" s="17"/>
      <c r="H857" s="17"/>
      <c r="I857" s="17"/>
      <c r="J857" s="17"/>
      <c r="K857" s="17"/>
      <c r="L857" s="17"/>
      <c r="O857" s="125"/>
      <c r="P857" s="125"/>
    </row>
    <row r="858" spans="3:16" s="70" customFormat="1" ht="11.25">
      <c r="C858" s="125"/>
      <c r="D858" s="126"/>
      <c r="E858" s="141"/>
      <c r="F858" s="141"/>
      <c r="G858" s="17"/>
      <c r="H858" s="17"/>
      <c r="I858" s="17"/>
      <c r="J858" s="17"/>
      <c r="K858" s="17"/>
      <c r="L858" s="17"/>
      <c r="O858" s="125"/>
      <c r="P858" s="125"/>
    </row>
    <row r="859" spans="3:16" s="70" customFormat="1" ht="11.25">
      <c r="C859" s="125"/>
      <c r="D859" s="126"/>
      <c r="E859" s="141"/>
      <c r="F859" s="141"/>
      <c r="G859" s="17"/>
      <c r="H859" s="17"/>
      <c r="I859" s="17"/>
      <c r="J859" s="17"/>
      <c r="K859" s="17"/>
      <c r="L859" s="17"/>
      <c r="O859" s="125"/>
      <c r="P859" s="125"/>
    </row>
    <row r="860" spans="3:16" s="70" customFormat="1" ht="11.25">
      <c r="C860" s="125"/>
      <c r="D860" s="126"/>
      <c r="E860" s="141"/>
      <c r="F860" s="141"/>
      <c r="G860" s="17"/>
      <c r="H860" s="17"/>
      <c r="I860" s="17"/>
      <c r="J860" s="17"/>
      <c r="K860" s="17"/>
      <c r="L860" s="17"/>
      <c r="O860" s="125"/>
      <c r="P860" s="125"/>
    </row>
    <row r="861" spans="3:16" s="70" customFormat="1" ht="11.25">
      <c r="C861" s="125"/>
      <c r="D861" s="126"/>
      <c r="E861" s="141"/>
      <c r="F861" s="141"/>
      <c r="G861" s="17"/>
      <c r="H861" s="17"/>
      <c r="I861" s="17"/>
      <c r="J861" s="17"/>
      <c r="K861" s="17"/>
      <c r="L861" s="17"/>
      <c r="O861" s="125"/>
      <c r="P861" s="125"/>
    </row>
    <row r="862" spans="3:16" s="70" customFormat="1" ht="11.25">
      <c r="C862" s="125"/>
      <c r="D862" s="126"/>
      <c r="E862" s="141"/>
      <c r="F862" s="141"/>
      <c r="G862" s="17"/>
      <c r="H862" s="17"/>
      <c r="I862" s="17"/>
      <c r="J862" s="17"/>
      <c r="K862" s="17"/>
      <c r="L862" s="17"/>
      <c r="O862" s="125"/>
      <c r="P862" s="125"/>
    </row>
    <row r="863" spans="3:16" s="70" customFormat="1" ht="11.25">
      <c r="C863" s="125"/>
      <c r="D863" s="126"/>
      <c r="E863" s="141"/>
      <c r="F863" s="141"/>
      <c r="G863" s="17"/>
      <c r="H863" s="17"/>
      <c r="I863" s="17"/>
      <c r="J863" s="17"/>
      <c r="K863" s="17"/>
      <c r="L863" s="17"/>
      <c r="O863" s="125"/>
      <c r="P863" s="125"/>
    </row>
    <row r="864" spans="3:16" s="70" customFormat="1" ht="11.25">
      <c r="C864" s="125"/>
      <c r="D864" s="126"/>
      <c r="E864" s="141"/>
      <c r="F864" s="141"/>
      <c r="G864" s="17"/>
      <c r="H864" s="17"/>
      <c r="I864" s="17"/>
      <c r="J864" s="17"/>
      <c r="K864" s="17"/>
      <c r="L864" s="17"/>
      <c r="O864" s="125"/>
      <c r="P864" s="125"/>
    </row>
    <row r="865" spans="3:16" s="70" customFormat="1" ht="11.25">
      <c r="C865" s="125"/>
      <c r="D865" s="126"/>
      <c r="E865" s="141"/>
      <c r="F865" s="141"/>
      <c r="G865" s="17"/>
      <c r="H865" s="17"/>
      <c r="I865" s="17"/>
      <c r="J865" s="17"/>
      <c r="K865" s="17"/>
      <c r="L865" s="17"/>
      <c r="O865" s="125"/>
      <c r="P865" s="125"/>
    </row>
    <row r="866" spans="3:16" s="70" customFormat="1" ht="11.25">
      <c r="C866" s="125"/>
      <c r="D866" s="126"/>
      <c r="E866" s="141"/>
      <c r="F866" s="141"/>
      <c r="G866" s="17"/>
      <c r="H866" s="17"/>
      <c r="I866" s="17"/>
      <c r="J866" s="17"/>
      <c r="K866" s="17"/>
      <c r="L866" s="17"/>
      <c r="O866" s="125"/>
      <c r="P866" s="125"/>
    </row>
    <row r="867" spans="3:16" s="70" customFormat="1" ht="11.25">
      <c r="C867" s="125"/>
      <c r="D867" s="126"/>
      <c r="E867" s="141"/>
      <c r="F867" s="141"/>
      <c r="G867" s="17"/>
      <c r="H867" s="17"/>
      <c r="I867" s="17"/>
      <c r="J867" s="17"/>
      <c r="K867" s="17"/>
      <c r="L867" s="17"/>
      <c r="O867" s="125"/>
      <c r="P867" s="125"/>
    </row>
    <row r="868" spans="3:16" s="70" customFormat="1" ht="11.25">
      <c r="C868" s="125"/>
      <c r="D868" s="126"/>
      <c r="E868" s="141"/>
      <c r="F868" s="141"/>
      <c r="G868" s="17"/>
      <c r="H868" s="17"/>
      <c r="I868" s="17"/>
      <c r="J868" s="17"/>
      <c r="K868" s="17"/>
      <c r="L868" s="17"/>
      <c r="O868" s="125"/>
      <c r="P868" s="125"/>
    </row>
    <row r="869" spans="3:16" s="70" customFormat="1" ht="11.25">
      <c r="C869" s="125"/>
      <c r="D869" s="126"/>
      <c r="E869" s="141"/>
      <c r="F869" s="141"/>
      <c r="G869" s="17"/>
      <c r="H869" s="17"/>
      <c r="I869" s="17"/>
      <c r="J869" s="17"/>
      <c r="K869" s="17"/>
      <c r="L869" s="17"/>
      <c r="O869" s="125"/>
      <c r="P869" s="125"/>
    </row>
    <row r="870" spans="3:16" s="70" customFormat="1" ht="11.25">
      <c r="C870" s="125"/>
      <c r="D870" s="126"/>
      <c r="E870" s="141"/>
      <c r="F870" s="141"/>
      <c r="G870" s="17"/>
      <c r="H870" s="17"/>
      <c r="I870" s="17"/>
      <c r="J870" s="17"/>
      <c r="K870" s="17"/>
      <c r="L870" s="17"/>
      <c r="O870" s="125"/>
      <c r="P870" s="125"/>
    </row>
    <row r="871" spans="3:16" s="70" customFormat="1" ht="11.25">
      <c r="C871" s="125"/>
      <c r="D871" s="126"/>
      <c r="E871" s="141"/>
      <c r="F871" s="141"/>
      <c r="G871" s="17"/>
      <c r="H871" s="17"/>
      <c r="I871" s="17"/>
      <c r="J871" s="17"/>
      <c r="K871" s="17"/>
      <c r="L871" s="17"/>
      <c r="O871" s="125"/>
      <c r="P871" s="125"/>
    </row>
    <row r="872" spans="3:16" s="70" customFormat="1" ht="11.25">
      <c r="C872" s="125"/>
      <c r="D872" s="126"/>
      <c r="E872" s="141"/>
      <c r="F872" s="141"/>
      <c r="G872" s="17"/>
      <c r="H872" s="17"/>
      <c r="I872" s="17"/>
      <c r="J872" s="17"/>
      <c r="K872" s="17"/>
      <c r="L872" s="17"/>
      <c r="O872" s="125"/>
      <c r="P872" s="125"/>
    </row>
    <row r="873" spans="3:16" s="70" customFormat="1" ht="11.25">
      <c r="C873" s="125"/>
      <c r="D873" s="126"/>
      <c r="E873" s="141"/>
      <c r="F873" s="141"/>
      <c r="G873" s="17"/>
      <c r="H873" s="17"/>
      <c r="I873" s="17"/>
      <c r="J873" s="17"/>
      <c r="K873" s="17"/>
      <c r="L873" s="17"/>
      <c r="O873" s="125"/>
      <c r="P873" s="125"/>
    </row>
    <row r="874" spans="3:16" s="70" customFormat="1" ht="11.25">
      <c r="C874" s="125"/>
      <c r="D874" s="126"/>
      <c r="E874" s="141"/>
      <c r="F874" s="141"/>
      <c r="G874" s="17"/>
      <c r="H874" s="17"/>
      <c r="I874" s="17"/>
      <c r="J874" s="17"/>
      <c r="K874" s="17"/>
      <c r="L874" s="17"/>
      <c r="O874" s="125"/>
      <c r="P874" s="125"/>
    </row>
    <row r="875" spans="3:16" s="70" customFormat="1" ht="11.25">
      <c r="C875" s="125"/>
      <c r="D875" s="126"/>
      <c r="E875" s="141"/>
      <c r="G875" s="17"/>
      <c r="H875" s="17"/>
      <c r="I875" s="17"/>
      <c r="J875" s="17"/>
      <c r="K875" s="17"/>
      <c r="L875" s="17"/>
      <c r="O875" s="125"/>
      <c r="P875" s="125"/>
    </row>
    <row r="876" spans="3:16" s="70" customFormat="1" ht="11.25">
      <c r="C876" s="125"/>
      <c r="D876" s="126"/>
      <c r="E876" s="141"/>
      <c r="G876" s="17"/>
      <c r="H876" s="17"/>
      <c r="I876" s="17"/>
      <c r="J876" s="17"/>
      <c r="K876" s="17"/>
      <c r="L876" s="17"/>
      <c r="O876" s="125"/>
      <c r="P876" s="125"/>
    </row>
    <row r="877" spans="3:16" s="70" customFormat="1" ht="11.25">
      <c r="C877" s="125"/>
      <c r="D877" s="126"/>
      <c r="E877" s="141"/>
      <c r="G877" s="17"/>
      <c r="H877" s="17"/>
      <c r="I877" s="17"/>
      <c r="J877" s="17"/>
      <c r="K877" s="17"/>
      <c r="L877" s="17"/>
      <c r="O877" s="125"/>
      <c r="P877" s="125"/>
    </row>
    <row r="878" spans="3:16" s="70" customFormat="1" ht="11.25">
      <c r="C878" s="125"/>
      <c r="D878" s="126"/>
      <c r="E878" s="141"/>
      <c r="G878" s="17"/>
      <c r="H878" s="17"/>
      <c r="I878" s="17"/>
      <c r="J878" s="17"/>
      <c r="K878" s="17"/>
      <c r="L878" s="17"/>
      <c r="O878" s="125"/>
      <c r="P878" s="125"/>
    </row>
    <row r="879" spans="3:16" s="70" customFormat="1" ht="11.25">
      <c r="C879" s="125"/>
      <c r="D879" s="126"/>
      <c r="E879" s="141"/>
      <c r="G879" s="17"/>
      <c r="H879" s="17"/>
      <c r="I879" s="17"/>
      <c r="J879" s="17"/>
      <c r="K879" s="17"/>
      <c r="L879" s="17"/>
      <c r="O879" s="125"/>
      <c r="P879" s="125"/>
    </row>
  </sheetData>
  <sheetProtection selectLockedCells="1" selectUnlockedCells="1"/>
  <mergeCells count="21">
    <mergeCell ref="D11:D12"/>
    <mergeCell ref="F11:F12"/>
    <mergeCell ref="A11:A12"/>
    <mergeCell ref="A751:L751"/>
    <mergeCell ref="G11:G12"/>
    <mergeCell ref="H11:H12"/>
    <mergeCell ref="I11:I12"/>
    <mergeCell ref="J11:J12"/>
    <mergeCell ref="J749:L749"/>
    <mergeCell ref="C11:C12"/>
    <mergeCell ref="B11:B12"/>
    <mergeCell ref="K11:K12"/>
    <mergeCell ref="A750:L750"/>
    <mergeCell ref="J3:L3"/>
    <mergeCell ref="J4:L4"/>
    <mergeCell ref="J5:L5"/>
    <mergeCell ref="J6:L6"/>
    <mergeCell ref="A8:L8"/>
    <mergeCell ref="E11:E12"/>
    <mergeCell ref="L11:L12"/>
    <mergeCell ref="A9:L9"/>
  </mergeCells>
  <printOptions horizontalCentered="1"/>
  <pageMargins left="0.11811023622047245" right="0.11811023622047245" top="0.31496062992125984" bottom="0.5905511811023623" header="0.5118110236220472" footer="0.5118110236220472"/>
  <pageSetup horizontalDpi="300" verticalDpi="300" orientation="portrait" paperSize="9" r:id="rId1"/>
  <rowBreaks count="1" manualBreakCount="1">
    <brk id="7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A878"/>
  <sheetViews>
    <sheetView zoomScalePageLayoutView="0" workbookViewId="0" topLeftCell="A1">
      <selection activeCell="K24" sqref="K24"/>
    </sheetView>
  </sheetViews>
  <sheetFormatPr defaultColWidth="9.33203125" defaultRowHeight="11.25"/>
  <cols>
    <col min="1" max="1" width="3" style="2" customWidth="1"/>
    <col min="2" max="2" width="2.83203125" style="2" customWidth="1"/>
    <col min="3" max="3" width="3.66015625" style="3" customWidth="1"/>
    <col min="4" max="4" width="3.16015625" style="4" customWidth="1"/>
    <col min="5" max="5" width="3.5" style="19" customWidth="1"/>
    <col min="6" max="6" width="6.16015625" style="2" customWidth="1"/>
    <col min="7" max="7" width="30.33203125" style="5" customWidth="1"/>
    <col min="8" max="8" width="13.16015625" style="5" customWidth="1"/>
    <col min="9" max="9" width="8" style="5" customWidth="1"/>
    <col min="10" max="10" width="8.66015625" style="5" customWidth="1"/>
    <col min="11" max="11" width="7.66015625" style="5" customWidth="1"/>
    <col min="12" max="12" width="8.66015625" style="5" customWidth="1"/>
    <col min="13" max="14" width="9.33203125" style="2" customWidth="1"/>
    <col min="15" max="16" width="9.33203125" style="3" customWidth="1"/>
    <col min="17" max="16384" width="9.33203125" style="2" customWidth="1"/>
  </cols>
  <sheetData>
    <row r="1" spans="1:12" ht="17.25" customHeight="1">
      <c r="A1" s="1" t="s">
        <v>0</v>
      </c>
      <c r="C1" s="2"/>
      <c r="D1" s="3"/>
      <c r="E1" s="4"/>
      <c r="F1" s="1"/>
      <c r="G1" s="2"/>
      <c r="L1" s="6" t="s">
        <v>251</v>
      </c>
    </row>
    <row r="2" spans="1:12" ht="17.25" customHeight="1">
      <c r="A2" s="1"/>
      <c r="C2" s="2"/>
      <c r="D2" s="3"/>
      <c r="E2" s="4"/>
      <c r="F2" s="1"/>
      <c r="G2" s="2"/>
      <c r="L2" s="6"/>
    </row>
    <row r="3" spans="1:12" ht="10.5" customHeight="1">
      <c r="A3" s="1"/>
      <c r="C3" s="2"/>
      <c r="D3" s="3"/>
      <c r="E3" s="4"/>
      <c r="F3" s="1"/>
      <c r="G3" s="2"/>
      <c r="H3" s="8"/>
      <c r="J3" s="161" t="s">
        <v>1</v>
      </c>
      <c r="K3" s="161"/>
      <c r="L3" s="161"/>
    </row>
    <row r="4" spans="1:16" s="10" customFormat="1" ht="12" customHeight="1">
      <c r="A4" s="9"/>
      <c r="D4" s="11"/>
      <c r="E4" s="12"/>
      <c r="F4" s="9"/>
      <c r="H4" s="13"/>
      <c r="I4" s="14"/>
      <c r="J4" s="162" t="s">
        <v>2</v>
      </c>
      <c r="K4" s="162"/>
      <c r="L4" s="162"/>
      <c r="O4" s="11"/>
      <c r="P4" s="11"/>
    </row>
    <row r="5" spans="3:12" ht="10.5" customHeight="1">
      <c r="C5" s="2"/>
      <c r="D5" s="3"/>
      <c r="E5" s="4"/>
      <c r="G5" s="2"/>
      <c r="I5" s="15"/>
      <c r="J5" s="163" t="s">
        <v>3</v>
      </c>
      <c r="K5" s="163"/>
      <c r="L5" s="163"/>
    </row>
    <row r="6" spans="1:12" ht="15.75" customHeight="1">
      <c r="A6" s="16"/>
      <c r="C6" s="2"/>
      <c r="D6" s="3"/>
      <c r="E6" s="4"/>
      <c r="F6" s="16"/>
      <c r="I6" s="17"/>
      <c r="J6" s="163" t="s">
        <v>4</v>
      </c>
      <c r="K6" s="163"/>
      <c r="L6" s="163"/>
    </row>
    <row r="7" spans="1:12" ht="15.75" customHeight="1">
      <c r="A7" s="16"/>
      <c r="C7" s="2"/>
      <c r="D7" s="3"/>
      <c r="E7" s="4"/>
      <c r="F7" s="16"/>
      <c r="I7" s="17"/>
      <c r="J7" s="153"/>
      <c r="K7" s="153"/>
      <c r="L7" s="153"/>
    </row>
    <row r="8" spans="1:12" ht="15.75" customHeight="1">
      <c r="A8" s="164" t="s">
        <v>245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5.75" customHeight="1">
      <c r="A9" s="164" t="s">
        <v>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8" customHeight="1" thickBot="1">
      <c r="A10" s="19"/>
      <c r="C10" s="2"/>
      <c r="D10" s="3"/>
      <c r="E10" s="4"/>
      <c r="F10" s="19"/>
      <c r="G10" s="20"/>
      <c r="I10" s="21"/>
      <c r="L10" s="22" t="s">
        <v>6</v>
      </c>
    </row>
    <row r="11" spans="1:12" s="23" customFormat="1" ht="36" customHeight="1">
      <c r="A11" s="171" t="s">
        <v>7</v>
      </c>
      <c r="B11" s="176" t="s">
        <v>8</v>
      </c>
      <c r="C11" s="176" t="s">
        <v>9</v>
      </c>
      <c r="D11" s="176" t="s">
        <v>10</v>
      </c>
      <c r="E11" s="165" t="s">
        <v>11</v>
      </c>
      <c r="F11" s="169" t="s">
        <v>12</v>
      </c>
      <c r="G11" s="174" t="s">
        <v>13</v>
      </c>
      <c r="H11" s="158" t="s">
        <v>253</v>
      </c>
      <c r="I11" s="158" t="s">
        <v>14</v>
      </c>
      <c r="J11" s="158" t="s">
        <v>15</v>
      </c>
      <c r="K11" s="158" t="s">
        <v>16</v>
      </c>
      <c r="L11" s="167" t="s">
        <v>17</v>
      </c>
    </row>
    <row r="12" spans="1:12" s="23" customFormat="1" ht="39.75" customHeight="1" thickBot="1">
      <c r="A12" s="172"/>
      <c r="B12" s="177"/>
      <c r="C12" s="177"/>
      <c r="D12" s="177"/>
      <c r="E12" s="166"/>
      <c r="F12" s="170"/>
      <c r="G12" s="175"/>
      <c r="H12" s="159"/>
      <c r="I12" s="159"/>
      <c r="J12" s="159"/>
      <c r="K12" s="159"/>
      <c r="L12" s="168"/>
    </row>
    <row r="13" spans="1:12" s="23" customFormat="1" ht="28.5" customHeight="1">
      <c r="A13" s="24" t="s">
        <v>18</v>
      </c>
      <c r="B13" s="25"/>
      <c r="C13" s="25"/>
      <c r="D13" s="25"/>
      <c r="E13" s="26"/>
      <c r="F13" s="27"/>
      <c r="G13" s="28" t="s">
        <v>19</v>
      </c>
      <c r="H13" s="29">
        <f>H14+H23+H25</f>
        <v>0</v>
      </c>
      <c r="I13" s="29">
        <f>I14+I23+I25</f>
        <v>0</v>
      </c>
      <c r="J13" s="29">
        <f>J14+J23+J25</f>
        <v>0</v>
      </c>
      <c r="K13" s="29">
        <f>K14+K23+K25</f>
        <v>0</v>
      </c>
      <c r="L13" s="30">
        <f>L14+L23+L25</f>
        <v>0</v>
      </c>
    </row>
    <row r="14" spans="1:12" s="23" customFormat="1" ht="18" customHeight="1">
      <c r="A14" s="31"/>
      <c r="B14" s="32"/>
      <c r="C14" s="32"/>
      <c r="D14" s="33" t="s">
        <v>20</v>
      </c>
      <c r="E14" s="34"/>
      <c r="F14" s="35"/>
      <c r="G14" s="36" t="s">
        <v>21</v>
      </c>
      <c r="H14" s="37">
        <f>SUM(H15:H22)</f>
        <v>0</v>
      </c>
      <c r="I14" s="37">
        <f aca="true" t="shared" si="0" ref="I14:K15">I168</f>
        <v>0</v>
      </c>
      <c r="J14" s="37">
        <f t="shared" si="0"/>
        <v>0</v>
      </c>
      <c r="K14" s="37">
        <f t="shared" si="0"/>
        <v>0</v>
      </c>
      <c r="L14" s="38">
        <f>L168</f>
        <v>0</v>
      </c>
    </row>
    <row r="15" spans="1:12" s="23" customFormat="1" ht="26.25" customHeight="1">
      <c r="A15" s="31"/>
      <c r="B15" s="32"/>
      <c r="C15" s="32"/>
      <c r="D15" s="33" t="s">
        <v>22</v>
      </c>
      <c r="E15" s="34"/>
      <c r="F15" s="35"/>
      <c r="G15" s="36" t="s">
        <v>23</v>
      </c>
      <c r="H15" s="37">
        <f>H169</f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8">
        <f>L169</f>
        <v>0</v>
      </c>
    </row>
    <row r="16" spans="1:12" s="23" customFormat="1" ht="16.5" customHeight="1">
      <c r="A16" s="31"/>
      <c r="B16" s="32"/>
      <c r="C16" s="32"/>
      <c r="D16" s="33" t="s">
        <v>24</v>
      </c>
      <c r="E16" s="34"/>
      <c r="F16" s="35"/>
      <c r="G16" s="36" t="s">
        <v>25</v>
      </c>
      <c r="H16" s="37">
        <f>H194</f>
        <v>0</v>
      </c>
      <c r="I16" s="37">
        <f>I194</f>
        <v>0</v>
      </c>
      <c r="J16" s="37">
        <f>J194</f>
        <v>0</v>
      </c>
      <c r="K16" s="37">
        <f>K194</f>
        <v>0</v>
      </c>
      <c r="L16" s="38">
        <f>L194</f>
        <v>0</v>
      </c>
    </row>
    <row r="17" spans="1:12" s="23" customFormat="1" ht="12.75" customHeight="1" hidden="1">
      <c r="A17" s="31"/>
      <c r="B17" s="32"/>
      <c r="C17" s="32"/>
      <c r="D17" s="33" t="s">
        <v>26</v>
      </c>
      <c r="E17" s="34"/>
      <c r="F17" s="35"/>
      <c r="G17" s="36" t="s">
        <v>27</v>
      </c>
      <c r="H17" s="37">
        <f aca="true" t="shared" si="1" ref="H17:K18">H31</f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38">
        <f>L31</f>
        <v>0</v>
      </c>
    </row>
    <row r="18" spans="1:12" s="23" customFormat="1" ht="27.75" customHeight="1" hidden="1">
      <c r="A18" s="31"/>
      <c r="B18" s="32"/>
      <c r="C18" s="32"/>
      <c r="D18" s="33" t="s">
        <v>28</v>
      </c>
      <c r="E18" s="34"/>
      <c r="F18" s="35"/>
      <c r="G18" s="36" t="s">
        <v>29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8">
        <f>L32</f>
        <v>0</v>
      </c>
    </row>
    <row r="19" spans="1:12" s="23" customFormat="1" ht="12.75" customHeight="1" hidden="1">
      <c r="A19" s="31"/>
      <c r="B19" s="32"/>
      <c r="C19" s="32"/>
      <c r="D19" s="33" t="s">
        <v>30</v>
      </c>
      <c r="E19" s="34"/>
      <c r="F19" s="35"/>
      <c r="G19" s="39" t="s">
        <v>31</v>
      </c>
      <c r="H19" s="37">
        <f>H33+H593</f>
        <v>0</v>
      </c>
      <c r="I19" s="37">
        <f>I33+I593</f>
        <v>0</v>
      </c>
      <c r="J19" s="37">
        <f>J33+J593</f>
        <v>0</v>
      </c>
      <c r="K19" s="37">
        <f>K33+K593</f>
        <v>0</v>
      </c>
      <c r="L19" s="38">
        <f>L33+L593</f>
        <v>0</v>
      </c>
    </row>
    <row r="20" spans="1:12" s="23" customFormat="1" ht="50.25" customHeight="1" hidden="1">
      <c r="A20" s="31"/>
      <c r="B20" s="32"/>
      <c r="C20" s="32"/>
      <c r="D20" s="33" t="s">
        <v>32</v>
      </c>
      <c r="E20" s="34"/>
      <c r="F20" s="35"/>
      <c r="G20" s="39" t="s">
        <v>33</v>
      </c>
      <c r="H20" s="37">
        <f>H34+H595</f>
        <v>0</v>
      </c>
      <c r="I20" s="37">
        <f>I245</f>
        <v>0</v>
      </c>
      <c r="J20" s="37">
        <f>J34+J595</f>
        <v>0</v>
      </c>
      <c r="K20" s="37">
        <f>K34+K595</f>
        <v>0</v>
      </c>
      <c r="L20" s="38">
        <f>L34+L595</f>
        <v>0</v>
      </c>
    </row>
    <row r="21" spans="1:12" s="23" customFormat="1" ht="12.75" customHeight="1" hidden="1">
      <c r="A21" s="31"/>
      <c r="B21" s="32"/>
      <c r="C21" s="32"/>
      <c r="D21" s="33" t="s">
        <v>34</v>
      </c>
      <c r="E21" s="34"/>
      <c r="F21" s="35"/>
      <c r="G21" s="36" t="s">
        <v>35</v>
      </c>
      <c r="H21" s="37">
        <f aca="true" t="shared" si="2" ref="H21:K22">H35</f>
        <v>0</v>
      </c>
      <c r="I21" s="37">
        <f t="shared" si="2"/>
        <v>0</v>
      </c>
      <c r="J21" s="37">
        <f t="shared" si="2"/>
        <v>0</v>
      </c>
      <c r="K21" s="37">
        <f t="shared" si="2"/>
        <v>0</v>
      </c>
      <c r="L21" s="38">
        <f>L35</f>
        <v>0</v>
      </c>
    </row>
    <row r="22" spans="1:12" s="23" customFormat="1" ht="22.5" customHeight="1" hidden="1">
      <c r="A22" s="31"/>
      <c r="B22" s="32"/>
      <c r="C22" s="32"/>
      <c r="D22" s="33" t="s">
        <v>36</v>
      </c>
      <c r="E22" s="34"/>
      <c r="F22" s="35"/>
      <c r="G22" s="36" t="s">
        <v>37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8">
        <f>L36</f>
        <v>0</v>
      </c>
    </row>
    <row r="23" spans="1:12" s="23" customFormat="1" ht="16.5" customHeight="1">
      <c r="A23" s="31"/>
      <c r="B23" s="32"/>
      <c r="C23" s="32"/>
      <c r="D23" s="33" t="s">
        <v>38</v>
      </c>
      <c r="E23" s="34"/>
      <c r="F23" s="35"/>
      <c r="G23" s="36" t="s">
        <v>39</v>
      </c>
      <c r="H23" s="37">
        <f>H24</f>
        <v>0</v>
      </c>
      <c r="I23" s="37">
        <f>I24</f>
        <v>0</v>
      </c>
      <c r="J23" s="37">
        <f>J24</f>
        <v>0</v>
      </c>
      <c r="K23" s="37">
        <f>K24</f>
        <v>0</v>
      </c>
      <c r="L23" s="38">
        <f>L24</f>
        <v>0</v>
      </c>
    </row>
    <row r="24" spans="1:12" s="23" customFormat="1" ht="23.25" customHeight="1">
      <c r="A24" s="31"/>
      <c r="B24" s="32"/>
      <c r="C24" s="32"/>
      <c r="D24" s="33" t="s">
        <v>40</v>
      </c>
      <c r="E24" s="34"/>
      <c r="F24" s="35"/>
      <c r="G24" s="36" t="s">
        <v>41</v>
      </c>
      <c r="H24" s="37">
        <f>H259</f>
        <v>0</v>
      </c>
      <c r="I24" s="37">
        <f>I259</f>
        <v>0</v>
      </c>
      <c r="J24" s="37">
        <f>J259</f>
        <v>0</v>
      </c>
      <c r="K24" s="37">
        <f>K259</f>
        <v>0</v>
      </c>
      <c r="L24" s="38">
        <f>L259</f>
        <v>0</v>
      </c>
    </row>
    <row r="25" spans="1:12" s="23" customFormat="1" ht="11.25" customHeight="1" hidden="1">
      <c r="A25" s="40" t="s">
        <v>42</v>
      </c>
      <c r="B25" s="32"/>
      <c r="C25" s="32"/>
      <c r="D25" s="32"/>
      <c r="E25" s="34"/>
      <c r="F25" s="35"/>
      <c r="G25" s="36" t="s">
        <v>43</v>
      </c>
      <c r="H25" s="37">
        <f>H26</f>
        <v>0</v>
      </c>
      <c r="I25" s="37">
        <f>I26</f>
        <v>0</v>
      </c>
      <c r="J25" s="37">
        <f>J26</f>
        <v>0</v>
      </c>
      <c r="K25" s="37">
        <f>K26</f>
        <v>0</v>
      </c>
      <c r="L25" s="38">
        <f>L26</f>
        <v>0</v>
      </c>
    </row>
    <row r="26" spans="1:12" s="23" customFormat="1" ht="11.25" customHeight="1" hidden="1">
      <c r="A26" s="40" t="s">
        <v>44</v>
      </c>
      <c r="B26" s="32"/>
      <c r="C26" s="32"/>
      <c r="D26" s="32"/>
      <c r="E26" s="34"/>
      <c r="F26" s="35"/>
      <c r="G26" s="36" t="s">
        <v>45</v>
      </c>
      <c r="H26" s="37">
        <f>H40</f>
        <v>0</v>
      </c>
      <c r="I26" s="37">
        <f>I40</f>
        <v>0</v>
      </c>
      <c r="J26" s="37">
        <f>J40</f>
        <v>0</v>
      </c>
      <c r="K26" s="37">
        <f>K40</f>
        <v>0</v>
      </c>
      <c r="L26" s="38">
        <f>L40</f>
        <v>0</v>
      </c>
    </row>
    <row r="27" spans="1:16" s="44" customFormat="1" ht="25.5" customHeight="1" hidden="1">
      <c r="A27" s="40" t="s">
        <v>46</v>
      </c>
      <c r="B27" s="41"/>
      <c r="C27" s="41"/>
      <c r="D27" s="42"/>
      <c r="E27" s="43"/>
      <c r="F27" s="35"/>
      <c r="G27" s="36" t="s">
        <v>47</v>
      </c>
      <c r="H27" s="37">
        <f>H28+H37+H39</f>
        <v>0</v>
      </c>
      <c r="I27" s="37">
        <f>I28+I37+I39</f>
        <v>0</v>
      </c>
      <c r="J27" s="37">
        <f>J28+J37+J39</f>
        <v>0</v>
      </c>
      <c r="K27" s="37">
        <f>K28+K37+K39</f>
        <v>0</v>
      </c>
      <c r="L27" s="38">
        <f>L28+L37+L39</f>
        <v>0</v>
      </c>
      <c r="O27" s="82"/>
      <c r="P27" s="82"/>
    </row>
    <row r="28" spans="1:16" s="44" customFormat="1" ht="16.5" customHeight="1" hidden="1">
      <c r="A28" s="40"/>
      <c r="B28" s="41"/>
      <c r="C28" s="41"/>
      <c r="D28" s="45" t="s">
        <v>20</v>
      </c>
      <c r="E28" s="43"/>
      <c r="F28" s="35"/>
      <c r="G28" s="39" t="s">
        <v>21</v>
      </c>
      <c r="H28" s="37">
        <f>SUM(H29:H36)</f>
        <v>0</v>
      </c>
      <c r="I28" s="37">
        <f>SUM(I29:I36)</f>
        <v>0</v>
      </c>
      <c r="J28" s="37">
        <f>SUM(J29:J36)</f>
        <v>0</v>
      </c>
      <c r="K28" s="37">
        <f>SUM(K29:K36)</f>
        <v>0</v>
      </c>
      <c r="L28" s="38">
        <f>SUM(L29:L36)</f>
        <v>0</v>
      </c>
      <c r="O28" s="82"/>
      <c r="P28" s="82"/>
    </row>
    <row r="29" spans="1:16" s="44" customFormat="1" ht="23.25" customHeight="1" hidden="1">
      <c r="A29" s="46"/>
      <c r="B29" s="41"/>
      <c r="C29" s="41"/>
      <c r="D29" s="45" t="s">
        <v>22</v>
      </c>
      <c r="E29" s="43"/>
      <c r="F29" s="35"/>
      <c r="G29" s="36" t="s">
        <v>23</v>
      </c>
      <c r="H29" s="37">
        <f>H43</f>
        <v>0</v>
      </c>
      <c r="I29" s="37">
        <f>I43</f>
        <v>0</v>
      </c>
      <c r="J29" s="37">
        <f>J43</f>
        <v>0</v>
      </c>
      <c r="K29" s="37">
        <f>K43</f>
        <v>0</v>
      </c>
      <c r="L29" s="38">
        <f>L43</f>
        <v>0</v>
      </c>
      <c r="O29" s="82"/>
      <c r="P29" s="82"/>
    </row>
    <row r="30" spans="1:16" s="44" customFormat="1" ht="15.75" customHeight="1" hidden="1">
      <c r="A30" s="46"/>
      <c r="B30" s="41"/>
      <c r="C30" s="41"/>
      <c r="D30" s="45" t="s">
        <v>24</v>
      </c>
      <c r="E30" s="43"/>
      <c r="F30" s="35"/>
      <c r="G30" s="36" t="s">
        <v>25</v>
      </c>
      <c r="H30" s="37">
        <f>H67</f>
        <v>0</v>
      </c>
      <c r="I30" s="37">
        <f>I67</f>
        <v>0</v>
      </c>
      <c r="J30" s="37">
        <f>J67</f>
        <v>0</v>
      </c>
      <c r="K30" s="37">
        <f>K67</f>
        <v>0</v>
      </c>
      <c r="L30" s="38">
        <f>L67</f>
        <v>0</v>
      </c>
      <c r="O30" s="82"/>
      <c r="P30" s="82"/>
    </row>
    <row r="31" spans="1:16" s="44" customFormat="1" ht="15.75" customHeight="1" hidden="1">
      <c r="A31" s="40" t="s">
        <v>26</v>
      </c>
      <c r="B31" s="41"/>
      <c r="C31" s="41"/>
      <c r="D31" s="42"/>
      <c r="E31" s="43"/>
      <c r="F31" s="35"/>
      <c r="G31" s="36" t="s">
        <v>27</v>
      </c>
      <c r="H31" s="37">
        <f>H104</f>
        <v>0</v>
      </c>
      <c r="I31" s="37">
        <f>I104</f>
        <v>0</v>
      </c>
      <c r="J31" s="37">
        <f>J104</f>
        <v>0</v>
      </c>
      <c r="K31" s="37">
        <f>K104</f>
        <v>0</v>
      </c>
      <c r="L31" s="38">
        <f>L104</f>
        <v>0</v>
      </c>
      <c r="O31" s="82"/>
      <c r="P31" s="82"/>
    </row>
    <row r="32" spans="1:16" s="44" customFormat="1" ht="22.5" customHeight="1" hidden="1">
      <c r="A32" s="40" t="s">
        <v>28</v>
      </c>
      <c r="B32" s="41"/>
      <c r="C32" s="41"/>
      <c r="D32" s="42"/>
      <c r="E32" s="43"/>
      <c r="F32" s="35"/>
      <c r="G32" s="36" t="s">
        <v>29</v>
      </c>
      <c r="H32" s="37">
        <f>H107</f>
        <v>0</v>
      </c>
      <c r="I32" s="37">
        <f>I107</f>
        <v>0</v>
      </c>
      <c r="J32" s="37">
        <f>J107</f>
        <v>0</v>
      </c>
      <c r="K32" s="37">
        <f>K107</f>
        <v>0</v>
      </c>
      <c r="L32" s="38">
        <f>L107</f>
        <v>0</v>
      </c>
      <c r="O32" s="82"/>
      <c r="P32" s="82"/>
    </row>
    <row r="33" spans="1:16" s="44" customFormat="1" ht="11.25" customHeight="1" hidden="1">
      <c r="A33" s="40" t="s">
        <v>30</v>
      </c>
      <c r="B33" s="41"/>
      <c r="C33" s="41"/>
      <c r="D33" s="42"/>
      <c r="E33" s="43"/>
      <c r="F33" s="35"/>
      <c r="G33" s="39" t="s">
        <v>31</v>
      </c>
      <c r="H33" s="37">
        <f>H116</f>
        <v>0</v>
      </c>
      <c r="I33" s="37">
        <f>I116</f>
        <v>0</v>
      </c>
      <c r="J33" s="37">
        <f>J116</f>
        <v>0</v>
      </c>
      <c r="K33" s="37">
        <f>K116</f>
        <v>0</v>
      </c>
      <c r="L33" s="38">
        <f>L116</f>
        <v>0</v>
      </c>
      <c r="O33" s="82"/>
      <c r="P33" s="82"/>
    </row>
    <row r="34" spans="1:12" ht="42" customHeight="1" hidden="1">
      <c r="A34" s="47"/>
      <c r="B34" s="48"/>
      <c r="C34" s="48"/>
      <c r="D34" s="45" t="s">
        <v>32</v>
      </c>
      <c r="E34" s="49"/>
      <c r="F34" s="35"/>
      <c r="G34" s="39" t="s">
        <v>33</v>
      </c>
      <c r="H34" s="37">
        <f>H163</f>
        <v>0</v>
      </c>
      <c r="I34" s="37">
        <f>I163</f>
        <v>0</v>
      </c>
      <c r="J34" s="37">
        <f>J163</f>
        <v>0</v>
      </c>
      <c r="K34" s="37">
        <f>K163</f>
        <v>0</v>
      </c>
      <c r="L34" s="38">
        <f>L163</f>
        <v>0</v>
      </c>
    </row>
    <row r="35" spans="1:16" s="44" customFormat="1" ht="11.25" customHeight="1" hidden="1">
      <c r="A35" s="40" t="s">
        <v>34</v>
      </c>
      <c r="B35" s="41"/>
      <c r="C35" s="41"/>
      <c r="D35" s="42"/>
      <c r="E35" s="43"/>
      <c r="F35" s="35"/>
      <c r="G35" s="36" t="s">
        <v>35</v>
      </c>
      <c r="H35" s="37">
        <f>H129</f>
        <v>0</v>
      </c>
      <c r="I35" s="37">
        <f>I129</f>
        <v>0</v>
      </c>
      <c r="J35" s="37">
        <f>J129</f>
        <v>0</v>
      </c>
      <c r="K35" s="37">
        <f>K129</f>
        <v>0</v>
      </c>
      <c r="L35" s="38">
        <f>L129</f>
        <v>0</v>
      </c>
      <c r="O35" s="82"/>
      <c r="P35" s="82"/>
    </row>
    <row r="36" spans="1:16" s="44" customFormat="1" ht="22.5" customHeight="1" hidden="1">
      <c r="A36" s="40" t="s">
        <v>36</v>
      </c>
      <c r="B36" s="41"/>
      <c r="C36" s="41"/>
      <c r="D36" s="42"/>
      <c r="E36" s="43"/>
      <c r="F36" s="35"/>
      <c r="G36" s="36" t="s">
        <v>37</v>
      </c>
      <c r="H36" s="37">
        <f>H142</f>
        <v>0</v>
      </c>
      <c r="I36" s="37">
        <f>I142</f>
        <v>0</v>
      </c>
      <c r="J36" s="37">
        <f>J142</f>
        <v>0</v>
      </c>
      <c r="K36" s="37">
        <f>K142</f>
        <v>0</v>
      </c>
      <c r="L36" s="38">
        <f>L142</f>
        <v>0</v>
      </c>
      <c r="O36" s="82"/>
      <c r="P36" s="82"/>
    </row>
    <row r="37" spans="1:16" s="44" customFormat="1" ht="15.75" customHeight="1" hidden="1">
      <c r="A37" s="46"/>
      <c r="B37" s="41"/>
      <c r="C37" s="41"/>
      <c r="D37" s="45" t="s">
        <v>38</v>
      </c>
      <c r="E37" s="43"/>
      <c r="F37" s="35"/>
      <c r="G37" s="36" t="s">
        <v>39</v>
      </c>
      <c r="H37" s="37">
        <f>H38</f>
        <v>0</v>
      </c>
      <c r="I37" s="37">
        <f>I38</f>
        <v>0</v>
      </c>
      <c r="J37" s="37">
        <f>J38</f>
        <v>0</v>
      </c>
      <c r="K37" s="37">
        <f>K38</f>
        <v>0</v>
      </c>
      <c r="L37" s="38">
        <f>L38</f>
        <v>0</v>
      </c>
      <c r="O37" s="82"/>
      <c r="P37" s="82"/>
    </row>
    <row r="38" spans="1:16" s="44" customFormat="1" ht="26.25" customHeight="1" hidden="1">
      <c r="A38" s="46"/>
      <c r="B38" s="41"/>
      <c r="C38" s="41"/>
      <c r="D38" s="45" t="s">
        <v>40</v>
      </c>
      <c r="E38" s="43"/>
      <c r="F38" s="35"/>
      <c r="G38" s="36" t="s">
        <v>41</v>
      </c>
      <c r="H38" s="37">
        <f>H145</f>
        <v>0</v>
      </c>
      <c r="I38" s="37">
        <f>I145</f>
        <v>0</v>
      </c>
      <c r="J38" s="37">
        <f>J145</f>
        <v>0</v>
      </c>
      <c r="K38" s="37">
        <f>K145</f>
        <v>0</v>
      </c>
      <c r="L38" s="38">
        <f>L145</f>
        <v>0</v>
      </c>
      <c r="O38" s="82"/>
      <c r="P38" s="82"/>
    </row>
    <row r="39" spans="1:16" s="44" customFormat="1" ht="22.5" customHeight="1" hidden="1">
      <c r="A39" s="40" t="s">
        <v>42</v>
      </c>
      <c r="B39" s="41"/>
      <c r="C39" s="41"/>
      <c r="D39" s="42"/>
      <c r="E39" s="43"/>
      <c r="F39" s="35"/>
      <c r="G39" s="36" t="s">
        <v>43</v>
      </c>
      <c r="H39" s="37">
        <f>H40</f>
        <v>0</v>
      </c>
      <c r="I39" s="37">
        <f>I40</f>
        <v>0</v>
      </c>
      <c r="J39" s="37">
        <f>J40</f>
        <v>0</v>
      </c>
      <c r="K39" s="37">
        <f>K40</f>
        <v>0</v>
      </c>
      <c r="L39" s="38">
        <f>L40</f>
        <v>0</v>
      </c>
      <c r="O39" s="82"/>
      <c r="P39" s="82"/>
    </row>
    <row r="40" spans="1:16" s="44" customFormat="1" ht="11.25" customHeight="1" hidden="1">
      <c r="A40" s="50">
        <v>81</v>
      </c>
      <c r="B40" s="41"/>
      <c r="C40" s="41"/>
      <c r="D40" s="42"/>
      <c r="E40" s="43"/>
      <c r="F40" s="51"/>
      <c r="G40" s="36" t="s">
        <v>45</v>
      </c>
      <c r="H40" s="37">
        <f>H153</f>
        <v>0</v>
      </c>
      <c r="I40" s="37">
        <f>I153</f>
        <v>0</v>
      </c>
      <c r="J40" s="37">
        <f>J153</f>
        <v>0</v>
      </c>
      <c r="K40" s="37">
        <f>K153</f>
        <v>0</v>
      </c>
      <c r="L40" s="38">
        <f>L153</f>
        <v>0</v>
      </c>
      <c r="O40" s="82"/>
      <c r="P40" s="82"/>
    </row>
    <row r="41" spans="1:16" s="44" customFormat="1" ht="11.25" customHeight="1">
      <c r="A41" s="40" t="s">
        <v>46</v>
      </c>
      <c r="B41" s="41"/>
      <c r="C41" s="41"/>
      <c r="D41" s="42"/>
      <c r="E41" s="43"/>
      <c r="F41" s="35"/>
      <c r="G41" s="36" t="s">
        <v>47</v>
      </c>
      <c r="H41" s="37">
        <f>H158+H165</f>
        <v>0</v>
      </c>
      <c r="I41" s="37">
        <f>I158+I165</f>
        <v>0</v>
      </c>
      <c r="J41" s="37">
        <f>J158+J165</f>
        <v>0</v>
      </c>
      <c r="K41" s="37">
        <f>K158+K165</f>
        <v>0</v>
      </c>
      <c r="L41" s="38">
        <f>L158+L165</f>
        <v>0</v>
      </c>
      <c r="O41" s="82"/>
      <c r="P41" s="82"/>
    </row>
    <row r="42" spans="1:16" s="44" customFormat="1" ht="11.25" customHeight="1" hidden="1">
      <c r="A42" s="46"/>
      <c r="B42" s="41"/>
      <c r="C42" s="41"/>
      <c r="D42" s="45" t="s">
        <v>20</v>
      </c>
      <c r="E42" s="43"/>
      <c r="F42" s="35"/>
      <c r="G42" s="39" t="s">
        <v>21</v>
      </c>
      <c r="H42" s="37">
        <f>H43+H67+H104+H107+H116+H124+H129+H142</f>
        <v>0</v>
      </c>
      <c r="I42" s="37">
        <f>I43+I67+I104+I107+I116+I124+I129+I142</f>
        <v>0</v>
      </c>
      <c r="J42" s="37">
        <f>J43+J67+J104+J107+J116+J124+J129+J142</f>
        <v>0</v>
      </c>
      <c r="K42" s="37">
        <f>K43+K67+K104+K107+K116+K124+K129+K142</f>
        <v>0</v>
      </c>
      <c r="L42" s="38">
        <v>0</v>
      </c>
      <c r="O42" s="82"/>
      <c r="P42" s="82"/>
    </row>
    <row r="43" spans="1:16" s="44" customFormat="1" ht="11.25" customHeight="1" hidden="1">
      <c r="A43" s="46"/>
      <c r="B43" s="41"/>
      <c r="C43" s="41"/>
      <c r="D43" s="45" t="s">
        <v>22</v>
      </c>
      <c r="E43" s="43"/>
      <c r="F43" s="35"/>
      <c r="G43" s="36" t="s">
        <v>23</v>
      </c>
      <c r="H43" s="37">
        <f>H44+H58+H61</f>
        <v>0</v>
      </c>
      <c r="I43" s="37">
        <f>I44+I58+I61</f>
        <v>0</v>
      </c>
      <c r="J43" s="37">
        <f>J44+J58+J61</f>
        <v>0</v>
      </c>
      <c r="K43" s="37">
        <f>K44+K58+K61</f>
        <v>0</v>
      </c>
      <c r="L43" s="38">
        <f>L44+L58+L61</f>
        <v>0</v>
      </c>
      <c r="O43" s="82"/>
      <c r="P43" s="82"/>
    </row>
    <row r="44" spans="1:16" s="44" customFormat="1" ht="11.25" customHeight="1" hidden="1">
      <c r="A44" s="40">
        <v>1001</v>
      </c>
      <c r="B44" s="41"/>
      <c r="C44" s="41"/>
      <c r="D44" s="42"/>
      <c r="E44" s="43"/>
      <c r="F44" s="35"/>
      <c r="G44" s="52" t="s">
        <v>48</v>
      </c>
      <c r="H44" s="37">
        <f>SUM(H45:H57)</f>
        <v>0</v>
      </c>
      <c r="I44" s="37">
        <f>SUM(I45:I57)</f>
        <v>0</v>
      </c>
      <c r="J44" s="37">
        <f>SUM(J45:J57)</f>
        <v>0</v>
      </c>
      <c r="K44" s="37">
        <f>SUM(K45:K57)</f>
        <v>0</v>
      </c>
      <c r="L44" s="38">
        <f>SUM(L45:L57)</f>
        <v>0</v>
      </c>
      <c r="O44" s="82"/>
      <c r="P44" s="82"/>
    </row>
    <row r="45" spans="1:16" s="44" customFormat="1" ht="11.25" customHeight="1" hidden="1">
      <c r="A45" s="53" t="s">
        <v>49</v>
      </c>
      <c r="B45" s="41"/>
      <c r="C45" s="41"/>
      <c r="D45" s="42"/>
      <c r="E45" s="43"/>
      <c r="F45" s="54"/>
      <c r="G45" s="55" t="s">
        <v>50</v>
      </c>
      <c r="H45" s="56">
        <f aca="true" t="shared" si="3" ref="H45:L57">SUMIF($A$171:$A$587,$A45,H$171:H$587)</f>
        <v>0</v>
      </c>
      <c r="I45" s="56">
        <f t="shared" si="3"/>
        <v>0</v>
      </c>
      <c r="J45" s="56">
        <f t="shared" si="3"/>
        <v>0</v>
      </c>
      <c r="K45" s="56">
        <f t="shared" si="3"/>
        <v>0</v>
      </c>
      <c r="L45" s="57">
        <f t="shared" si="3"/>
        <v>0</v>
      </c>
      <c r="O45" s="82"/>
      <c r="P45" s="82"/>
    </row>
    <row r="46" spans="1:16" s="44" customFormat="1" ht="11.25" customHeight="1" hidden="1">
      <c r="A46" s="53" t="s">
        <v>51</v>
      </c>
      <c r="B46" s="41"/>
      <c r="C46" s="41"/>
      <c r="D46" s="42"/>
      <c r="E46" s="43"/>
      <c r="F46" s="54"/>
      <c r="G46" s="55" t="s">
        <v>52</v>
      </c>
      <c r="H46" s="56">
        <f t="shared" si="3"/>
        <v>0</v>
      </c>
      <c r="I46" s="56">
        <f t="shared" si="3"/>
        <v>0</v>
      </c>
      <c r="J46" s="56">
        <f t="shared" si="3"/>
        <v>0</v>
      </c>
      <c r="K46" s="56">
        <f t="shared" si="3"/>
        <v>0</v>
      </c>
      <c r="L46" s="57">
        <f t="shared" si="3"/>
        <v>0</v>
      </c>
      <c r="O46" s="82"/>
      <c r="P46" s="82"/>
    </row>
    <row r="47" spans="1:16" s="44" customFormat="1" ht="11.25" customHeight="1" hidden="1">
      <c r="A47" s="53" t="s">
        <v>53</v>
      </c>
      <c r="B47" s="41"/>
      <c r="C47" s="41"/>
      <c r="D47" s="42"/>
      <c r="E47" s="43"/>
      <c r="F47" s="54"/>
      <c r="G47" s="55" t="s">
        <v>54</v>
      </c>
      <c r="H47" s="56">
        <f t="shared" si="3"/>
        <v>0</v>
      </c>
      <c r="I47" s="56">
        <f t="shared" si="3"/>
        <v>0</v>
      </c>
      <c r="J47" s="56">
        <f t="shared" si="3"/>
        <v>0</v>
      </c>
      <c r="K47" s="56">
        <f t="shared" si="3"/>
        <v>0</v>
      </c>
      <c r="L47" s="57">
        <f t="shared" si="3"/>
        <v>0</v>
      </c>
      <c r="O47" s="82"/>
      <c r="P47" s="82"/>
    </row>
    <row r="48" spans="1:16" s="44" customFormat="1" ht="11.25" customHeight="1" hidden="1">
      <c r="A48" s="53" t="s">
        <v>55</v>
      </c>
      <c r="B48" s="41"/>
      <c r="C48" s="41"/>
      <c r="D48" s="42"/>
      <c r="E48" s="43"/>
      <c r="F48" s="54"/>
      <c r="G48" s="55" t="s">
        <v>56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56">
        <f t="shared" si="3"/>
        <v>0</v>
      </c>
      <c r="L48" s="57">
        <f t="shared" si="3"/>
        <v>0</v>
      </c>
      <c r="O48" s="82"/>
      <c r="P48" s="82"/>
    </row>
    <row r="49" spans="1:16" s="44" customFormat="1" ht="11.25" customHeight="1" hidden="1">
      <c r="A49" s="53" t="s">
        <v>57</v>
      </c>
      <c r="B49" s="41"/>
      <c r="C49" s="41"/>
      <c r="D49" s="42"/>
      <c r="E49" s="43"/>
      <c r="F49" s="54"/>
      <c r="G49" s="55" t="s">
        <v>58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56">
        <f t="shared" si="3"/>
        <v>0</v>
      </c>
      <c r="L49" s="57">
        <f t="shared" si="3"/>
        <v>0</v>
      </c>
      <c r="O49" s="82"/>
      <c r="P49" s="82"/>
    </row>
    <row r="50" spans="1:16" s="44" customFormat="1" ht="11.25" customHeight="1" hidden="1">
      <c r="A50" s="53" t="s">
        <v>59</v>
      </c>
      <c r="B50" s="41"/>
      <c r="C50" s="41"/>
      <c r="D50" s="42"/>
      <c r="E50" s="43"/>
      <c r="F50" s="54"/>
      <c r="G50" s="55" t="s">
        <v>60</v>
      </c>
      <c r="H50" s="56">
        <f t="shared" si="3"/>
        <v>0</v>
      </c>
      <c r="I50" s="56">
        <f t="shared" si="3"/>
        <v>0</v>
      </c>
      <c r="J50" s="56">
        <f t="shared" si="3"/>
        <v>0</v>
      </c>
      <c r="K50" s="56">
        <f t="shared" si="3"/>
        <v>0</v>
      </c>
      <c r="L50" s="57">
        <f t="shared" si="3"/>
        <v>0</v>
      </c>
      <c r="O50" s="82"/>
      <c r="P50" s="82"/>
    </row>
    <row r="51" spans="1:16" s="44" customFormat="1" ht="11.25" customHeight="1" hidden="1">
      <c r="A51" s="53" t="s">
        <v>61</v>
      </c>
      <c r="B51" s="41"/>
      <c r="C51" s="41"/>
      <c r="D51" s="42"/>
      <c r="E51" s="43"/>
      <c r="F51" s="54"/>
      <c r="G51" s="58" t="s">
        <v>62</v>
      </c>
      <c r="H51" s="56">
        <f t="shared" si="3"/>
        <v>0</v>
      </c>
      <c r="I51" s="56">
        <f t="shared" si="3"/>
        <v>0</v>
      </c>
      <c r="J51" s="56">
        <f t="shared" si="3"/>
        <v>0</v>
      </c>
      <c r="K51" s="56">
        <f t="shared" si="3"/>
        <v>0</v>
      </c>
      <c r="L51" s="57">
        <f t="shared" si="3"/>
        <v>0</v>
      </c>
      <c r="O51" s="82"/>
      <c r="P51" s="82"/>
    </row>
    <row r="52" spans="1:16" s="44" customFormat="1" ht="11.25" customHeight="1" hidden="1">
      <c r="A52" s="53" t="s">
        <v>63</v>
      </c>
      <c r="B52" s="41"/>
      <c r="C52" s="41"/>
      <c r="D52" s="42"/>
      <c r="E52" s="43"/>
      <c r="F52" s="54"/>
      <c r="G52" s="55" t="s">
        <v>64</v>
      </c>
      <c r="H52" s="56">
        <f t="shared" si="3"/>
        <v>0</v>
      </c>
      <c r="I52" s="56">
        <f t="shared" si="3"/>
        <v>0</v>
      </c>
      <c r="J52" s="56">
        <f t="shared" si="3"/>
        <v>0</v>
      </c>
      <c r="K52" s="56">
        <f t="shared" si="3"/>
        <v>0</v>
      </c>
      <c r="L52" s="57">
        <f t="shared" si="3"/>
        <v>0</v>
      </c>
      <c r="O52" s="82"/>
      <c r="P52" s="82"/>
    </row>
    <row r="53" spans="1:16" s="44" customFormat="1" ht="11.25" customHeight="1" hidden="1">
      <c r="A53" s="53" t="s">
        <v>65</v>
      </c>
      <c r="B53" s="41"/>
      <c r="C53" s="41"/>
      <c r="D53" s="42"/>
      <c r="E53" s="43"/>
      <c r="F53" s="54"/>
      <c r="G53" s="55" t="s">
        <v>66</v>
      </c>
      <c r="H53" s="56">
        <f t="shared" si="3"/>
        <v>0</v>
      </c>
      <c r="I53" s="56">
        <f t="shared" si="3"/>
        <v>0</v>
      </c>
      <c r="J53" s="56">
        <f t="shared" si="3"/>
        <v>0</v>
      </c>
      <c r="K53" s="56">
        <f t="shared" si="3"/>
        <v>0</v>
      </c>
      <c r="L53" s="57">
        <f t="shared" si="3"/>
        <v>0</v>
      </c>
      <c r="O53" s="82"/>
      <c r="P53" s="82"/>
    </row>
    <row r="54" spans="1:16" s="44" customFormat="1" ht="11.25" customHeight="1" hidden="1">
      <c r="A54" s="53" t="s">
        <v>67</v>
      </c>
      <c r="B54" s="41"/>
      <c r="C54" s="41"/>
      <c r="D54" s="42"/>
      <c r="E54" s="43"/>
      <c r="F54" s="54"/>
      <c r="G54" s="55" t="s">
        <v>68</v>
      </c>
      <c r="H54" s="56">
        <f t="shared" si="3"/>
        <v>0</v>
      </c>
      <c r="I54" s="56">
        <f t="shared" si="3"/>
        <v>0</v>
      </c>
      <c r="J54" s="56">
        <f t="shared" si="3"/>
        <v>0</v>
      </c>
      <c r="K54" s="56">
        <f t="shared" si="3"/>
        <v>0</v>
      </c>
      <c r="L54" s="57">
        <f t="shared" si="3"/>
        <v>0</v>
      </c>
      <c r="O54" s="82"/>
      <c r="P54" s="82"/>
    </row>
    <row r="55" spans="1:16" s="44" customFormat="1" ht="11.25" customHeight="1" hidden="1">
      <c r="A55" s="53" t="s">
        <v>69</v>
      </c>
      <c r="B55" s="41"/>
      <c r="C55" s="41"/>
      <c r="D55" s="42"/>
      <c r="E55" s="43"/>
      <c r="F55" s="54"/>
      <c r="G55" s="55" t="s">
        <v>70</v>
      </c>
      <c r="H55" s="56">
        <f t="shared" si="3"/>
        <v>0</v>
      </c>
      <c r="I55" s="56">
        <f t="shared" si="3"/>
        <v>0</v>
      </c>
      <c r="J55" s="56">
        <f t="shared" si="3"/>
        <v>0</v>
      </c>
      <c r="K55" s="56">
        <f t="shared" si="3"/>
        <v>0</v>
      </c>
      <c r="L55" s="57">
        <f t="shared" si="3"/>
        <v>0</v>
      </c>
      <c r="O55" s="82"/>
      <c r="P55" s="82"/>
    </row>
    <row r="56" spans="1:16" s="44" customFormat="1" ht="11.25" customHeight="1" hidden="1">
      <c r="A56" s="53" t="s">
        <v>71</v>
      </c>
      <c r="B56" s="41"/>
      <c r="C56" s="41"/>
      <c r="D56" s="42"/>
      <c r="E56" s="43"/>
      <c r="F56" s="54"/>
      <c r="G56" s="55" t="s">
        <v>72</v>
      </c>
      <c r="H56" s="56">
        <f t="shared" si="3"/>
        <v>0</v>
      </c>
      <c r="I56" s="56">
        <f t="shared" si="3"/>
        <v>0</v>
      </c>
      <c r="J56" s="56">
        <f t="shared" si="3"/>
        <v>0</v>
      </c>
      <c r="K56" s="56">
        <f t="shared" si="3"/>
        <v>0</v>
      </c>
      <c r="L56" s="57">
        <f t="shared" si="3"/>
        <v>0</v>
      </c>
      <c r="O56" s="82"/>
      <c r="P56" s="82"/>
    </row>
    <row r="57" spans="1:16" s="44" customFormat="1" ht="11.25" customHeight="1" hidden="1">
      <c r="A57" s="53" t="s">
        <v>73</v>
      </c>
      <c r="B57" s="41"/>
      <c r="C57" s="41"/>
      <c r="D57" s="42"/>
      <c r="E57" s="43"/>
      <c r="F57" s="54"/>
      <c r="G57" s="55" t="s">
        <v>74</v>
      </c>
      <c r="H57" s="56">
        <f t="shared" si="3"/>
        <v>0</v>
      </c>
      <c r="I57" s="56">
        <f t="shared" si="3"/>
        <v>0</v>
      </c>
      <c r="J57" s="56">
        <f t="shared" si="3"/>
        <v>0</v>
      </c>
      <c r="K57" s="56">
        <f t="shared" si="3"/>
        <v>0</v>
      </c>
      <c r="L57" s="57">
        <f t="shared" si="3"/>
        <v>0</v>
      </c>
      <c r="O57" s="82"/>
      <c r="P57" s="82"/>
    </row>
    <row r="58" spans="1:16" s="44" customFormat="1" ht="11.25" customHeight="1" hidden="1">
      <c r="A58" s="40" t="s">
        <v>75</v>
      </c>
      <c r="B58" s="41"/>
      <c r="C58" s="41"/>
      <c r="D58" s="42"/>
      <c r="E58" s="43"/>
      <c r="F58" s="35"/>
      <c r="G58" s="52" t="s">
        <v>76</v>
      </c>
      <c r="H58" s="37">
        <f>SUM(H59:H60)</f>
        <v>0</v>
      </c>
      <c r="I58" s="37">
        <f>SUM(I59:I60)</f>
        <v>0</v>
      </c>
      <c r="J58" s="37">
        <f>SUM(J59:J60)</f>
        <v>0</v>
      </c>
      <c r="K58" s="37">
        <f>SUM(K59:K60)</f>
        <v>0</v>
      </c>
      <c r="L58" s="38">
        <f>SUM(L59:L60)</f>
        <v>0</v>
      </c>
      <c r="O58" s="82"/>
      <c r="P58" s="82"/>
    </row>
    <row r="59" spans="1:16" s="44" customFormat="1" ht="11.25" customHeight="1" hidden="1">
      <c r="A59" s="53" t="s">
        <v>77</v>
      </c>
      <c r="B59" s="41"/>
      <c r="C59" s="41"/>
      <c r="D59" s="42"/>
      <c r="E59" s="43"/>
      <c r="F59" s="54"/>
      <c r="G59" s="55" t="s">
        <v>78</v>
      </c>
      <c r="H59" s="56">
        <f aca="true" t="shared" si="4" ref="H59:L60">SUMIF($A$171:$A$587,$A59,H$171:H$587)</f>
        <v>0</v>
      </c>
      <c r="I59" s="56">
        <f t="shared" si="4"/>
        <v>0</v>
      </c>
      <c r="J59" s="56">
        <f t="shared" si="4"/>
        <v>0</v>
      </c>
      <c r="K59" s="56">
        <f t="shared" si="4"/>
        <v>0</v>
      </c>
      <c r="L59" s="57">
        <f t="shared" si="4"/>
        <v>0</v>
      </c>
      <c r="O59" s="82"/>
      <c r="P59" s="82"/>
    </row>
    <row r="60" spans="1:16" s="44" customFormat="1" ht="11.25" customHeight="1" hidden="1">
      <c r="A60" s="53" t="s">
        <v>79</v>
      </c>
      <c r="B60" s="41"/>
      <c r="C60" s="41"/>
      <c r="D60" s="42"/>
      <c r="E60" s="43"/>
      <c r="F60" s="54"/>
      <c r="G60" s="55" t="s">
        <v>80</v>
      </c>
      <c r="H60" s="56">
        <f t="shared" si="4"/>
        <v>0</v>
      </c>
      <c r="I60" s="56">
        <f t="shared" si="4"/>
        <v>0</v>
      </c>
      <c r="J60" s="56">
        <f t="shared" si="4"/>
        <v>0</v>
      </c>
      <c r="K60" s="56">
        <f t="shared" si="4"/>
        <v>0</v>
      </c>
      <c r="L60" s="57">
        <f t="shared" si="4"/>
        <v>0</v>
      </c>
      <c r="O60" s="82"/>
      <c r="P60" s="82"/>
    </row>
    <row r="61" spans="1:16" s="44" customFormat="1" ht="11.25" customHeight="1" hidden="1">
      <c r="A61" s="40">
        <v>1003</v>
      </c>
      <c r="B61" s="41"/>
      <c r="C61" s="41"/>
      <c r="D61" s="42"/>
      <c r="E61" s="43"/>
      <c r="F61" s="35"/>
      <c r="G61" s="52" t="s">
        <v>81</v>
      </c>
      <c r="H61" s="37">
        <f>SUM(H62:H66)</f>
        <v>0</v>
      </c>
      <c r="I61" s="37">
        <f>SUM(I62:I66)</f>
        <v>0</v>
      </c>
      <c r="J61" s="37">
        <f>SUM(J62:J66)</f>
        <v>0</v>
      </c>
      <c r="K61" s="37">
        <f>SUM(K62:K66)</f>
        <v>0</v>
      </c>
      <c r="L61" s="38">
        <f>SUM(L62:L66)</f>
        <v>0</v>
      </c>
      <c r="O61" s="82"/>
      <c r="P61" s="82"/>
    </row>
    <row r="62" spans="1:16" s="44" customFormat="1" ht="11.25" customHeight="1" hidden="1">
      <c r="A62" s="53" t="s">
        <v>82</v>
      </c>
      <c r="B62" s="41"/>
      <c r="C62" s="41"/>
      <c r="D62" s="42"/>
      <c r="E62" s="43"/>
      <c r="F62" s="54"/>
      <c r="G62" s="55" t="s">
        <v>83</v>
      </c>
      <c r="H62" s="56">
        <f aca="true" t="shared" si="5" ref="H62:L66">SUMIF($A$171:$A$587,$A62,H$171:H$587)</f>
        <v>0</v>
      </c>
      <c r="I62" s="56">
        <f t="shared" si="5"/>
        <v>0</v>
      </c>
      <c r="J62" s="56">
        <f t="shared" si="5"/>
        <v>0</v>
      </c>
      <c r="K62" s="56">
        <f t="shared" si="5"/>
        <v>0</v>
      </c>
      <c r="L62" s="57">
        <f t="shared" si="5"/>
        <v>0</v>
      </c>
      <c r="O62" s="82"/>
      <c r="P62" s="82"/>
    </row>
    <row r="63" spans="1:16" s="44" customFormat="1" ht="11.25" customHeight="1" hidden="1">
      <c r="A63" s="53" t="s">
        <v>84</v>
      </c>
      <c r="B63" s="41"/>
      <c r="C63" s="41"/>
      <c r="D63" s="42"/>
      <c r="E63" s="43"/>
      <c r="F63" s="54"/>
      <c r="G63" s="55" t="s">
        <v>85</v>
      </c>
      <c r="H63" s="56">
        <f t="shared" si="5"/>
        <v>0</v>
      </c>
      <c r="I63" s="56">
        <f t="shared" si="5"/>
        <v>0</v>
      </c>
      <c r="J63" s="56">
        <f t="shared" si="5"/>
        <v>0</v>
      </c>
      <c r="K63" s="56">
        <f t="shared" si="5"/>
        <v>0</v>
      </c>
      <c r="L63" s="57">
        <f t="shared" si="5"/>
        <v>0</v>
      </c>
      <c r="O63" s="82"/>
      <c r="P63" s="82"/>
    </row>
    <row r="64" spans="1:16" s="44" customFormat="1" ht="11.25" customHeight="1" hidden="1">
      <c r="A64" s="53" t="s">
        <v>86</v>
      </c>
      <c r="B64" s="41"/>
      <c r="C64" s="41"/>
      <c r="D64" s="42"/>
      <c r="E64" s="43"/>
      <c r="F64" s="54"/>
      <c r="G64" s="55" t="s">
        <v>87</v>
      </c>
      <c r="H64" s="56">
        <f t="shared" si="5"/>
        <v>0</v>
      </c>
      <c r="I64" s="56">
        <f t="shared" si="5"/>
        <v>0</v>
      </c>
      <c r="J64" s="56">
        <f t="shared" si="5"/>
        <v>0</v>
      </c>
      <c r="K64" s="56">
        <f t="shared" si="5"/>
        <v>0</v>
      </c>
      <c r="L64" s="57">
        <f t="shared" si="5"/>
        <v>0</v>
      </c>
      <c r="O64" s="82"/>
      <c r="P64" s="82"/>
    </row>
    <row r="65" spans="1:16" s="44" customFormat="1" ht="11.25" customHeight="1" hidden="1">
      <c r="A65" s="53" t="s">
        <v>88</v>
      </c>
      <c r="B65" s="41"/>
      <c r="C65" s="41"/>
      <c r="D65" s="42"/>
      <c r="E65" s="43"/>
      <c r="F65" s="54"/>
      <c r="G65" s="59" t="s">
        <v>89</v>
      </c>
      <c r="H65" s="56">
        <f t="shared" si="5"/>
        <v>0</v>
      </c>
      <c r="I65" s="56">
        <f t="shared" si="5"/>
        <v>0</v>
      </c>
      <c r="J65" s="56">
        <f t="shared" si="5"/>
        <v>0</v>
      </c>
      <c r="K65" s="56">
        <f t="shared" si="5"/>
        <v>0</v>
      </c>
      <c r="L65" s="57">
        <f t="shared" si="5"/>
        <v>0</v>
      </c>
      <c r="O65" s="82"/>
      <c r="P65" s="82"/>
    </row>
    <row r="66" spans="1:16" s="44" customFormat="1" ht="11.25" customHeight="1" hidden="1">
      <c r="A66" s="53" t="s">
        <v>90</v>
      </c>
      <c r="B66" s="41"/>
      <c r="C66" s="41"/>
      <c r="D66" s="42"/>
      <c r="E66" s="43"/>
      <c r="F66" s="54"/>
      <c r="G66" s="59" t="s">
        <v>91</v>
      </c>
      <c r="H66" s="56">
        <f t="shared" si="5"/>
        <v>0</v>
      </c>
      <c r="I66" s="56">
        <f t="shared" si="5"/>
        <v>0</v>
      </c>
      <c r="J66" s="56">
        <f t="shared" si="5"/>
        <v>0</v>
      </c>
      <c r="K66" s="56">
        <f t="shared" si="5"/>
        <v>0</v>
      </c>
      <c r="L66" s="57">
        <f t="shared" si="5"/>
        <v>0</v>
      </c>
      <c r="O66" s="82"/>
      <c r="P66" s="82"/>
    </row>
    <row r="67" spans="1:16" s="44" customFormat="1" ht="11.25" customHeight="1" hidden="1">
      <c r="A67" s="40" t="s">
        <v>24</v>
      </c>
      <c r="B67" s="41"/>
      <c r="C67" s="41"/>
      <c r="D67" s="42"/>
      <c r="E67" s="43"/>
      <c r="F67" s="35"/>
      <c r="G67" s="36" t="s">
        <v>25</v>
      </c>
      <c r="H67" s="37">
        <f>H68+H79+H80+H83+H86+SUM(H89:H96)</f>
        <v>0</v>
      </c>
      <c r="I67" s="37">
        <f>I68+I79+I80+I83+I86+SUM(I89:I96)</f>
        <v>0</v>
      </c>
      <c r="J67" s="37">
        <f>J68+J79+J80+J83+J86+SUM(J89:J96)</f>
        <v>0</v>
      </c>
      <c r="K67" s="37">
        <f>K68+K79+K80+K83+K86+SUM(K89:K96)</f>
        <v>0</v>
      </c>
      <c r="L67" s="38">
        <f>L68+L79+L80+L83+L86+SUM(L89:L96)</f>
        <v>0</v>
      </c>
      <c r="O67" s="82"/>
      <c r="P67" s="82"/>
    </row>
    <row r="68" spans="1:16" s="44" customFormat="1" ht="11.25" customHeight="1" hidden="1">
      <c r="A68" s="40">
        <v>2001</v>
      </c>
      <c r="B68" s="41"/>
      <c r="C68" s="41"/>
      <c r="D68" s="42"/>
      <c r="E68" s="43"/>
      <c r="F68" s="35"/>
      <c r="G68" s="39" t="s">
        <v>92</v>
      </c>
      <c r="H68" s="37">
        <f>SUM(H69:H78)</f>
        <v>0</v>
      </c>
      <c r="I68" s="37">
        <f>SUM(I69:I78)</f>
        <v>0</v>
      </c>
      <c r="J68" s="37">
        <f>SUM(J69:J78)</f>
        <v>0</v>
      </c>
      <c r="K68" s="37">
        <f>SUM(K69:K78)</f>
        <v>0</v>
      </c>
      <c r="L68" s="38">
        <f>SUM(L69:L78)</f>
        <v>0</v>
      </c>
      <c r="O68" s="82"/>
      <c r="P68" s="82"/>
    </row>
    <row r="69" spans="1:16" s="44" customFormat="1" ht="11.25" customHeight="1" hidden="1">
      <c r="A69" s="53" t="s">
        <v>93</v>
      </c>
      <c r="B69" s="41"/>
      <c r="C69" s="41"/>
      <c r="D69" s="42"/>
      <c r="E69" s="43"/>
      <c r="F69" s="54"/>
      <c r="G69" s="59" t="s">
        <v>94</v>
      </c>
      <c r="H69" s="56">
        <f aca="true" t="shared" si="6" ref="H69:L79">SUMIF($A$171:$A$587,$A69,H$171:H$587)</f>
        <v>0</v>
      </c>
      <c r="I69" s="56">
        <f t="shared" si="6"/>
        <v>0</v>
      </c>
      <c r="J69" s="56">
        <f t="shared" si="6"/>
        <v>0</v>
      </c>
      <c r="K69" s="56">
        <f t="shared" si="6"/>
        <v>0</v>
      </c>
      <c r="L69" s="57">
        <f t="shared" si="6"/>
        <v>0</v>
      </c>
      <c r="O69" s="82"/>
      <c r="P69" s="82"/>
    </row>
    <row r="70" spans="1:16" s="44" customFormat="1" ht="11.25" customHeight="1" hidden="1">
      <c r="A70" s="53" t="s">
        <v>95</v>
      </c>
      <c r="B70" s="41"/>
      <c r="C70" s="41"/>
      <c r="D70" s="42"/>
      <c r="E70" s="43"/>
      <c r="F70" s="54"/>
      <c r="G70" s="59" t="s">
        <v>96</v>
      </c>
      <c r="H70" s="56">
        <f t="shared" si="6"/>
        <v>0</v>
      </c>
      <c r="I70" s="56">
        <f t="shared" si="6"/>
        <v>0</v>
      </c>
      <c r="J70" s="56">
        <f t="shared" si="6"/>
        <v>0</v>
      </c>
      <c r="K70" s="56">
        <f t="shared" si="6"/>
        <v>0</v>
      </c>
      <c r="L70" s="57">
        <f t="shared" si="6"/>
        <v>0</v>
      </c>
      <c r="O70" s="82"/>
      <c r="P70" s="82"/>
    </row>
    <row r="71" spans="1:16" s="44" customFormat="1" ht="11.25" customHeight="1" hidden="1">
      <c r="A71" s="53" t="s">
        <v>97</v>
      </c>
      <c r="B71" s="41"/>
      <c r="C71" s="41"/>
      <c r="D71" s="42"/>
      <c r="E71" s="43"/>
      <c r="F71" s="54"/>
      <c r="G71" s="59" t="s">
        <v>98</v>
      </c>
      <c r="H71" s="56">
        <f t="shared" si="6"/>
        <v>0</v>
      </c>
      <c r="I71" s="56">
        <f t="shared" si="6"/>
        <v>0</v>
      </c>
      <c r="J71" s="56">
        <f t="shared" si="6"/>
        <v>0</v>
      </c>
      <c r="K71" s="56">
        <f t="shared" si="6"/>
        <v>0</v>
      </c>
      <c r="L71" s="57">
        <f t="shared" si="6"/>
        <v>0</v>
      </c>
      <c r="O71" s="82"/>
      <c r="P71" s="82"/>
    </row>
    <row r="72" spans="1:16" s="44" customFormat="1" ht="11.25" customHeight="1" hidden="1">
      <c r="A72" s="53" t="s">
        <v>99</v>
      </c>
      <c r="B72" s="41"/>
      <c r="C72" s="41"/>
      <c r="D72" s="42"/>
      <c r="E72" s="43"/>
      <c r="F72" s="54"/>
      <c r="G72" s="59" t="s">
        <v>100</v>
      </c>
      <c r="H72" s="56">
        <f t="shared" si="6"/>
        <v>0</v>
      </c>
      <c r="I72" s="56">
        <f t="shared" si="6"/>
        <v>0</v>
      </c>
      <c r="J72" s="56">
        <f t="shared" si="6"/>
        <v>0</v>
      </c>
      <c r="K72" s="56">
        <f t="shared" si="6"/>
        <v>0</v>
      </c>
      <c r="L72" s="57">
        <f t="shared" si="6"/>
        <v>0</v>
      </c>
      <c r="O72" s="82"/>
      <c r="P72" s="82"/>
    </row>
    <row r="73" spans="1:16" s="44" customFormat="1" ht="11.25" customHeight="1" hidden="1">
      <c r="A73" s="53" t="s">
        <v>101</v>
      </c>
      <c r="B73" s="41"/>
      <c r="C73" s="41"/>
      <c r="D73" s="42"/>
      <c r="E73" s="43"/>
      <c r="F73" s="54"/>
      <c r="G73" s="59" t="s">
        <v>102</v>
      </c>
      <c r="H73" s="56">
        <f t="shared" si="6"/>
        <v>0</v>
      </c>
      <c r="I73" s="56">
        <f t="shared" si="6"/>
        <v>0</v>
      </c>
      <c r="J73" s="56">
        <f t="shared" si="6"/>
        <v>0</v>
      </c>
      <c r="K73" s="56">
        <f t="shared" si="6"/>
        <v>0</v>
      </c>
      <c r="L73" s="57">
        <f t="shared" si="6"/>
        <v>0</v>
      </c>
      <c r="O73" s="82"/>
      <c r="P73" s="82"/>
    </row>
    <row r="74" spans="1:16" s="44" customFormat="1" ht="11.25" customHeight="1" hidden="1">
      <c r="A74" s="53" t="s">
        <v>103</v>
      </c>
      <c r="B74" s="41"/>
      <c r="C74" s="41"/>
      <c r="D74" s="42"/>
      <c r="E74" s="43"/>
      <c r="F74" s="54"/>
      <c r="G74" s="59" t="s">
        <v>104</v>
      </c>
      <c r="H74" s="56">
        <f t="shared" si="6"/>
        <v>0</v>
      </c>
      <c r="I74" s="56">
        <f t="shared" si="6"/>
        <v>0</v>
      </c>
      <c r="J74" s="56">
        <f t="shared" si="6"/>
        <v>0</v>
      </c>
      <c r="K74" s="56">
        <f t="shared" si="6"/>
        <v>0</v>
      </c>
      <c r="L74" s="57">
        <f t="shared" si="6"/>
        <v>0</v>
      </c>
      <c r="O74" s="82"/>
      <c r="P74" s="82"/>
    </row>
    <row r="75" spans="1:16" s="44" customFormat="1" ht="11.25" customHeight="1" hidden="1">
      <c r="A75" s="53" t="s">
        <v>105</v>
      </c>
      <c r="B75" s="41"/>
      <c r="C75" s="41"/>
      <c r="D75" s="42"/>
      <c r="E75" s="43"/>
      <c r="F75" s="54"/>
      <c r="G75" s="59" t="s">
        <v>106</v>
      </c>
      <c r="H75" s="56">
        <f t="shared" si="6"/>
        <v>0</v>
      </c>
      <c r="I75" s="56">
        <f t="shared" si="6"/>
        <v>0</v>
      </c>
      <c r="J75" s="56">
        <f t="shared" si="6"/>
        <v>0</v>
      </c>
      <c r="K75" s="56">
        <f t="shared" si="6"/>
        <v>0</v>
      </c>
      <c r="L75" s="57">
        <f t="shared" si="6"/>
        <v>0</v>
      </c>
      <c r="O75" s="82"/>
      <c r="P75" s="82"/>
    </row>
    <row r="76" spans="1:16" s="44" customFormat="1" ht="11.25" customHeight="1" hidden="1">
      <c r="A76" s="53" t="s">
        <v>107</v>
      </c>
      <c r="B76" s="41"/>
      <c r="C76" s="41"/>
      <c r="D76" s="42"/>
      <c r="E76" s="43"/>
      <c r="F76" s="54"/>
      <c r="G76" s="59" t="s">
        <v>108</v>
      </c>
      <c r="H76" s="56">
        <f t="shared" si="6"/>
        <v>0</v>
      </c>
      <c r="I76" s="56">
        <f t="shared" si="6"/>
        <v>0</v>
      </c>
      <c r="J76" s="56">
        <f t="shared" si="6"/>
        <v>0</v>
      </c>
      <c r="K76" s="56">
        <f t="shared" si="6"/>
        <v>0</v>
      </c>
      <c r="L76" s="57">
        <f t="shared" si="6"/>
        <v>0</v>
      </c>
      <c r="O76" s="82"/>
      <c r="P76" s="82"/>
    </row>
    <row r="77" spans="1:16" s="44" customFormat="1" ht="11.25" customHeight="1" hidden="1">
      <c r="A77" s="53" t="s">
        <v>109</v>
      </c>
      <c r="B77" s="41"/>
      <c r="C77" s="41"/>
      <c r="D77" s="42"/>
      <c r="E77" s="43"/>
      <c r="F77" s="54"/>
      <c r="G77" s="59" t="s">
        <v>110</v>
      </c>
      <c r="H77" s="56">
        <f t="shared" si="6"/>
        <v>0</v>
      </c>
      <c r="I77" s="56">
        <f t="shared" si="6"/>
        <v>0</v>
      </c>
      <c r="J77" s="56">
        <f t="shared" si="6"/>
        <v>0</v>
      </c>
      <c r="K77" s="56">
        <f t="shared" si="6"/>
        <v>0</v>
      </c>
      <c r="L77" s="57">
        <f t="shared" si="6"/>
        <v>0</v>
      </c>
      <c r="O77" s="82"/>
      <c r="P77" s="82"/>
    </row>
    <row r="78" spans="1:16" s="44" customFormat="1" ht="11.25" customHeight="1" hidden="1">
      <c r="A78" s="53" t="s">
        <v>111</v>
      </c>
      <c r="B78" s="41"/>
      <c r="C78" s="41"/>
      <c r="D78" s="42"/>
      <c r="E78" s="43"/>
      <c r="F78" s="54"/>
      <c r="G78" s="59" t="s">
        <v>112</v>
      </c>
      <c r="H78" s="56">
        <f t="shared" si="6"/>
        <v>0</v>
      </c>
      <c r="I78" s="56">
        <f t="shared" si="6"/>
        <v>0</v>
      </c>
      <c r="J78" s="56">
        <f t="shared" si="6"/>
        <v>0</v>
      </c>
      <c r="K78" s="56">
        <f t="shared" si="6"/>
        <v>0</v>
      </c>
      <c r="L78" s="57">
        <f t="shared" si="6"/>
        <v>0</v>
      </c>
      <c r="O78" s="82"/>
      <c r="P78" s="82"/>
    </row>
    <row r="79" spans="1:16" s="44" customFormat="1" ht="11.25" customHeight="1" hidden="1">
      <c r="A79" s="40">
        <v>2002</v>
      </c>
      <c r="B79" s="41"/>
      <c r="C79" s="41"/>
      <c r="D79" s="42"/>
      <c r="E79" s="43"/>
      <c r="F79" s="35"/>
      <c r="G79" s="39" t="s">
        <v>113</v>
      </c>
      <c r="H79" s="56">
        <f t="shared" si="6"/>
        <v>0</v>
      </c>
      <c r="I79" s="56">
        <f t="shared" si="6"/>
        <v>0</v>
      </c>
      <c r="J79" s="56">
        <f t="shared" si="6"/>
        <v>0</v>
      </c>
      <c r="K79" s="56">
        <f t="shared" si="6"/>
        <v>0</v>
      </c>
      <c r="L79" s="57">
        <f t="shared" si="6"/>
        <v>0</v>
      </c>
      <c r="O79" s="82"/>
      <c r="P79" s="82"/>
    </row>
    <row r="80" spans="1:16" s="44" customFormat="1" ht="11.25" customHeight="1" hidden="1">
      <c r="A80" s="40" t="s">
        <v>114</v>
      </c>
      <c r="B80" s="41"/>
      <c r="C80" s="41"/>
      <c r="D80" s="42"/>
      <c r="E80" s="43"/>
      <c r="F80" s="35"/>
      <c r="G80" s="39" t="s">
        <v>115</v>
      </c>
      <c r="H80" s="37">
        <f>SUM(H81:H82)</f>
        <v>0</v>
      </c>
      <c r="I80" s="37">
        <f>SUM(I81:I82)</f>
        <v>0</v>
      </c>
      <c r="J80" s="37">
        <f>SUM(J81:J82)</f>
        <v>0</v>
      </c>
      <c r="K80" s="37">
        <f>SUM(K81:K82)</f>
        <v>0</v>
      </c>
      <c r="L80" s="38">
        <f>SUM(L81:L82)</f>
        <v>0</v>
      </c>
      <c r="O80" s="82"/>
      <c r="P80" s="82"/>
    </row>
    <row r="81" spans="1:16" s="44" customFormat="1" ht="11.25" customHeight="1" hidden="1">
      <c r="A81" s="53" t="s">
        <v>116</v>
      </c>
      <c r="B81" s="41"/>
      <c r="C81" s="41"/>
      <c r="D81" s="42"/>
      <c r="E81" s="43"/>
      <c r="F81" s="54"/>
      <c r="G81" s="59" t="s">
        <v>115</v>
      </c>
      <c r="H81" s="56">
        <v>0</v>
      </c>
      <c r="I81" s="56">
        <f aca="true" t="shared" si="7" ref="I81:K82">SUMIF($A$171:$A$587,$A81,I$171:I$587)</f>
        <v>0</v>
      </c>
      <c r="J81" s="56">
        <f t="shared" si="7"/>
        <v>0</v>
      </c>
      <c r="K81" s="56">
        <f t="shared" si="7"/>
        <v>0</v>
      </c>
      <c r="L81" s="57">
        <v>0</v>
      </c>
      <c r="O81" s="82"/>
      <c r="P81" s="82"/>
    </row>
    <row r="82" spans="1:16" s="44" customFormat="1" ht="11.25" customHeight="1" hidden="1">
      <c r="A82" s="53" t="s">
        <v>117</v>
      </c>
      <c r="B82" s="41"/>
      <c r="C82" s="41"/>
      <c r="D82" s="42"/>
      <c r="E82" s="43"/>
      <c r="F82" s="54"/>
      <c r="G82" s="59" t="s">
        <v>118</v>
      </c>
      <c r="H82" s="56">
        <v>0</v>
      </c>
      <c r="I82" s="56">
        <f t="shared" si="7"/>
        <v>0</v>
      </c>
      <c r="J82" s="56">
        <f t="shared" si="7"/>
        <v>0</v>
      </c>
      <c r="K82" s="56">
        <f t="shared" si="7"/>
        <v>0</v>
      </c>
      <c r="L82" s="57">
        <v>0</v>
      </c>
      <c r="O82" s="82"/>
      <c r="P82" s="82"/>
    </row>
    <row r="83" spans="1:16" s="44" customFormat="1" ht="11.25" customHeight="1" hidden="1">
      <c r="A83" s="40">
        <v>2005</v>
      </c>
      <c r="B83" s="41"/>
      <c r="C83" s="41"/>
      <c r="D83" s="42"/>
      <c r="E83" s="43"/>
      <c r="F83" s="35"/>
      <c r="G83" s="39" t="s">
        <v>119</v>
      </c>
      <c r="H83" s="37">
        <f>SUM(H84:H85)</f>
        <v>0</v>
      </c>
      <c r="I83" s="37">
        <f>SUM(I84:I85)</f>
        <v>0</v>
      </c>
      <c r="J83" s="37">
        <f>SUM(J84:J85)</f>
        <v>0</v>
      </c>
      <c r="K83" s="37">
        <f>SUM(K84:K85)</f>
        <v>0</v>
      </c>
      <c r="L83" s="38">
        <f>SUM(L84:L85)</f>
        <v>0</v>
      </c>
      <c r="O83" s="82"/>
      <c r="P83" s="82"/>
    </row>
    <row r="84" spans="1:16" s="44" customFormat="1" ht="11.25" customHeight="1" hidden="1">
      <c r="A84" s="53" t="s">
        <v>120</v>
      </c>
      <c r="B84" s="41"/>
      <c r="C84" s="41"/>
      <c r="D84" s="42"/>
      <c r="E84" s="43"/>
      <c r="F84" s="54"/>
      <c r="G84" s="59" t="s">
        <v>121</v>
      </c>
      <c r="H84" s="56">
        <f aca="true" t="shared" si="8" ref="H84:L85">SUMIF($A$171:$A$587,$A84,H$171:H$587)</f>
        <v>0</v>
      </c>
      <c r="I84" s="56">
        <f t="shared" si="8"/>
        <v>0</v>
      </c>
      <c r="J84" s="56">
        <f t="shared" si="8"/>
        <v>0</v>
      </c>
      <c r="K84" s="56">
        <f t="shared" si="8"/>
        <v>0</v>
      </c>
      <c r="L84" s="57">
        <f t="shared" si="8"/>
        <v>0</v>
      </c>
      <c r="O84" s="82"/>
      <c r="P84" s="82"/>
    </row>
    <row r="85" spans="1:16" s="44" customFormat="1" ht="11.25" customHeight="1" hidden="1">
      <c r="A85" s="53" t="s">
        <v>122</v>
      </c>
      <c r="B85" s="41"/>
      <c r="C85" s="41"/>
      <c r="D85" s="42"/>
      <c r="E85" s="43"/>
      <c r="F85" s="54"/>
      <c r="G85" s="59" t="s">
        <v>123</v>
      </c>
      <c r="H85" s="56">
        <f t="shared" si="8"/>
        <v>0</v>
      </c>
      <c r="I85" s="56">
        <f t="shared" si="8"/>
        <v>0</v>
      </c>
      <c r="J85" s="56">
        <f t="shared" si="8"/>
        <v>0</v>
      </c>
      <c r="K85" s="56">
        <f t="shared" si="8"/>
        <v>0</v>
      </c>
      <c r="L85" s="57">
        <f t="shared" si="8"/>
        <v>0</v>
      </c>
      <c r="O85" s="82"/>
      <c r="P85" s="82"/>
    </row>
    <row r="86" spans="1:16" s="44" customFormat="1" ht="11.25" customHeight="1" hidden="1">
      <c r="A86" s="40">
        <v>2006</v>
      </c>
      <c r="B86" s="41"/>
      <c r="C86" s="41"/>
      <c r="D86" s="42"/>
      <c r="E86" s="43"/>
      <c r="F86" s="35"/>
      <c r="G86" s="39" t="s">
        <v>124</v>
      </c>
      <c r="H86" s="37">
        <f>SUM(H87:H88)</f>
        <v>0</v>
      </c>
      <c r="I86" s="37">
        <f>SUM(I87:I88)</f>
        <v>0</v>
      </c>
      <c r="J86" s="37">
        <f>SUM(J87:J88)</f>
        <v>0</v>
      </c>
      <c r="K86" s="37">
        <f>SUM(K87:K88)</f>
        <v>0</v>
      </c>
      <c r="L86" s="38">
        <f>SUM(L87:L88)</f>
        <v>0</v>
      </c>
      <c r="O86" s="82"/>
      <c r="P86" s="82"/>
    </row>
    <row r="87" spans="1:16" s="44" customFormat="1" ht="11.25" customHeight="1" hidden="1">
      <c r="A87" s="53" t="s">
        <v>125</v>
      </c>
      <c r="B87" s="41"/>
      <c r="C87" s="41"/>
      <c r="D87" s="42"/>
      <c r="E87" s="43"/>
      <c r="F87" s="54"/>
      <c r="G87" s="59" t="s">
        <v>126</v>
      </c>
      <c r="H87" s="56">
        <f aca="true" t="shared" si="9" ref="H87:L88">SUMIF($A$171:$A$587,$A87,H$171:H$587)</f>
        <v>0</v>
      </c>
      <c r="I87" s="56">
        <f t="shared" si="9"/>
        <v>0</v>
      </c>
      <c r="J87" s="56">
        <f t="shared" si="9"/>
        <v>0</v>
      </c>
      <c r="K87" s="56">
        <f t="shared" si="9"/>
        <v>0</v>
      </c>
      <c r="L87" s="57">
        <f t="shared" si="9"/>
        <v>0</v>
      </c>
      <c r="O87" s="82"/>
      <c r="P87" s="82"/>
    </row>
    <row r="88" spans="1:16" s="44" customFormat="1" ht="11.25" customHeight="1" hidden="1">
      <c r="A88" s="53" t="s">
        <v>127</v>
      </c>
      <c r="B88" s="41"/>
      <c r="C88" s="41"/>
      <c r="D88" s="42"/>
      <c r="E88" s="43"/>
      <c r="F88" s="54"/>
      <c r="G88" s="59" t="s">
        <v>128</v>
      </c>
      <c r="H88" s="56">
        <f t="shared" si="9"/>
        <v>0</v>
      </c>
      <c r="I88" s="56">
        <f t="shared" si="9"/>
        <v>0</v>
      </c>
      <c r="J88" s="56">
        <f t="shared" si="9"/>
        <v>0</v>
      </c>
      <c r="K88" s="56">
        <f t="shared" si="9"/>
        <v>0</v>
      </c>
      <c r="L88" s="57">
        <f t="shared" si="9"/>
        <v>0</v>
      </c>
      <c r="O88" s="82"/>
      <c r="P88" s="82"/>
    </row>
    <row r="89" spans="1:16" s="44" customFormat="1" ht="11.25" customHeight="1" hidden="1">
      <c r="A89" s="40" t="s">
        <v>129</v>
      </c>
      <c r="B89" s="41"/>
      <c r="C89" s="41"/>
      <c r="D89" s="42"/>
      <c r="E89" s="43"/>
      <c r="F89" s="35"/>
      <c r="G89" s="39" t="s">
        <v>130</v>
      </c>
      <c r="H89" s="56">
        <v>0</v>
      </c>
      <c r="I89" s="56">
        <f aca="true" t="shared" si="10" ref="I89:K95">SUMIF($A$171:$A$587,$A89,I$171:I$587)</f>
        <v>0</v>
      </c>
      <c r="J89" s="56">
        <f t="shared" si="10"/>
        <v>0</v>
      </c>
      <c r="K89" s="56">
        <f t="shared" si="10"/>
        <v>0</v>
      </c>
      <c r="L89" s="57">
        <v>0</v>
      </c>
      <c r="O89" s="82"/>
      <c r="P89" s="82"/>
    </row>
    <row r="90" spans="1:16" s="44" customFormat="1" ht="11.25" customHeight="1" hidden="1">
      <c r="A90" s="40">
        <v>2011</v>
      </c>
      <c r="B90" s="41"/>
      <c r="C90" s="41"/>
      <c r="D90" s="42"/>
      <c r="E90" s="43"/>
      <c r="F90" s="35"/>
      <c r="G90" s="39" t="s">
        <v>131</v>
      </c>
      <c r="H90" s="56">
        <f aca="true" t="shared" si="11" ref="H90:H95">SUMIF($A$171:$A$587,$A90,H$171:H$587)</f>
        <v>0</v>
      </c>
      <c r="I90" s="56">
        <f t="shared" si="10"/>
        <v>0</v>
      </c>
      <c r="J90" s="56">
        <f t="shared" si="10"/>
        <v>0</v>
      </c>
      <c r="K90" s="56">
        <f t="shared" si="10"/>
        <v>0</v>
      </c>
      <c r="L90" s="57">
        <f aca="true" t="shared" si="12" ref="L90:L95">SUMIF($A$171:$A$587,$A90,L$171:L$587)</f>
        <v>0</v>
      </c>
      <c r="O90" s="82"/>
      <c r="P90" s="82"/>
    </row>
    <row r="91" spans="1:16" s="44" customFormat="1" ht="11.25" customHeight="1" hidden="1">
      <c r="A91" s="40" t="s">
        <v>132</v>
      </c>
      <c r="B91" s="41"/>
      <c r="C91" s="41"/>
      <c r="D91" s="42"/>
      <c r="E91" s="43"/>
      <c r="F91" s="35"/>
      <c r="G91" s="39" t="s">
        <v>133</v>
      </c>
      <c r="H91" s="56">
        <f t="shared" si="11"/>
        <v>0</v>
      </c>
      <c r="I91" s="56">
        <f t="shared" si="10"/>
        <v>0</v>
      </c>
      <c r="J91" s="56">
        <f t="shared" si="10"/>
        <v>0</v>
      </c>
      <c r="K91" s="56">
        <f t="shared" si="10"/>
        <v>0</v>
      </c>
      <c r="L91" s="57">
        <f t="shared" si="12"/>
        <v>0</v>
      </c>
      <c r="O91" s="82"/>
      <c r="P91" s="82"/>
    </row>
    <row r="92" spans="1:16" s="44" customFormat="1" ht="11.25" customHeight="1" hidden="1">
      <c r="A92" s="40">
        <v>2013</v>
      </c>
      <c r="B92" s="41"/>
      <c r="C92" s="41"/>
      <c r="D92" s="42"/>
      <c r="E92" s="43"/>
      <c r="F92" s="35"/>
      <c r="G92" s="39" t="s">
        <v>134</v>
      </c>
      <c r="H92" s="56">
        <f t="shared" si="11"/>
        <v>0</v>
      </c>
      <c r="I92" s="56">
        <f t="shared" si="10"/>
        <v>0</v>
      </c>
      <c r="J92" s="56">
        <f t="shared" si="10"/>
        <v>0</v>
      </c>
      <c r="K92" s="56">
        <f t="shared" si="10"/>
        <v>0</v>
      </c>
      <c r="L92" s="57">
        <f t="shared" si="12"/>
        <v>0</v>
      </c>
      <c r="O92" s="82"/>
      <c r="P92" s="82"/>
    </row>
    <row r="93" spans="1:16" s="44" customFormat="1" ht="11.25" customHeight="1" hidden="1">
      <c r="A93" s="40">
        <v>2014</v>
      </c>
      <c r="B93" s="41"/>
      <c r="C93" s="41"/>
      <c r="D93" s="42"/>
      <c r="E93" s="43"/>
      <c r="F93" s="35"/>
      <c r="G93" s="39" t="s">
        <v>135</v>
      </c>
      <c r="H93" s="56">
        <f t="shared" si="11"/>
        <v>0</v>
      </c>
      <c r="I93" s="56">
        <f t="shared" si="10"/>
        <v>0</v>
      </c>
      <c r="J93" s="56">
        <f t="shared" si="10"/>
        <v>0</v>
      </c>
      <c r="K93" s="56">
        <f t="shared" si="10"/>
        <v>0</v>
      </c>
      <c r="L93" s="57">
        <f t="shared" si="12"/>
        <v>0</v>
      </c>
      <c r="O93" s="82"/>
      <c r="P93" s="82"/>
    </row>
    <row r="94" spans="1:16" s="44" customFormat="1" ht="11.25" customHeight="1" hidden="1">
      <c r="A94" s="40">
        <v>2016</v>
      </c>
      <c r="B94" s="41"/>
      <c r="C94" s="41"/>
      <c r="D94" s="42"/>
      <c r="E94" s="43"/>
      <c r="F94" s="35"/>
      <c r="G94" s="39" t="s">
        <v>136</v>
      </c>
      <c r="H94" s="56">
        <f t="shared" si="11"/>
        <v>0</v>
      </c>
      <c r="I94" s="56">
        <f t="shared" si="10"/>
        <v>0</v>
      </c>
      <c r="J94" s="56">
        <f t="shared" si="10"/>
        <v>0</v>
      </c>
      <c r="K94" s="56">
        <f t="shared" si="10"/>
        <v>0</v>
      </c>
      <c r="L94" s="57">
        <f t="shared" si="12"/>
        <v>0</v>
      </c>
      <c r="O94" s="82"/>
      <c r="P94" s="82"/>
    </row>
    <row r="95" spans="1:16" s="44" customFormat="1" ht="11.25" customHeight="1" hidden="1">
      <c r="A95" s="40" t="s">
        <v>137</v>
      </c>
      <c r="B95" s="41"/>
      <c r="C95" s="41"/>
      <c r="D95" s="42"/>
      <c r="E95" s="43"/>
      <c r="F95" s="35"/>
      <c r="G95" s="36" t="s">
        <v>138</v>
      </c>
      <c r="H95" s="56">
        <f t="shared" si="11"/>
        <v>0</v>
      </c>
      <c r="I95" s="56">
        <f t="shared" si="10"/>
        <v>0</v>
      </c>
      <c r="J95" s="56">
        <f t="shared" si="10"/>
        <v>0</v>
      </c>
      <c r="K95" s="56">
        <f t="shared" si="10"/>
        <v>0</v>
      </c>
      <c r="L95" s="57">
        <f t="shared" si="12"/>
        <v>0</v>
      </c>
      <c r="O95" s="82"/>
      <c r="P95" s="82"/>
    </row>
    <row r="96" spans="1:16" s="44" customFormat="1" ht="11.25" customHeight="1" hidden="1">
      <c r="A96" s="40">
        <v>2030</v>
      </c>
      <c r="B96" s="41"/>
      <c r="C96" s="41"/>
      <c r="D96" s="42"/>
      <c r="E96" s="43"/>
      <c r="F96" s="35"/>
      <c r="G96" s="39" t="s">
        <v>139</v>
      </c>
      <c r="H96" s="37">
        <f>SUM(H97:H103)</f>
        <v>0</v>
      </c>
      <c r="I96" s="37">
        <f>SUM(I97:I103)</f>
        <v>0</v>
      </c>
      <c r="J96" s="37">
        <f>SUM(J97:J103)</f>
        <v>0</v>
      </c>
      <c r="K96" s="37">
        <f>SUM(K97:K103)</f>
        <v>0</v>
      </c>
      <c r="L96" s="38">
        <f>SUM(L97:L103)</f>
        <v>0</v>
      </c>
      <c r="O96" s="82"/>
      <c r="P96" s="82"/>
    </row>
    <row r="97" spans="1:16" s="44" customFormat="1" ht="11.25" customHeight="1" hidden="1">
      <c r="A97" s="53" t="s">
        <v>140</v>
      </c>
      <c r="B97" s="41"/>
      <c r="C97" s="41"/>
      <c r="D97" s="42"/>
      <c r="E97" s="43"/>
      <c r="F97" s="54"/>
      <c r="G97" s="59" t="s">
        <v>141</v>
      </c>
      <c r="H97" s="56">
        <f aca="true" t="shared" si="13" ref="H97:L103">SUMIF($A$171:$A$587,$A97,H$171:H$587)</f>
        <v>0</v>
      </c>
      <c r="I97" s="56">
        <f t="shared" si="13"/>
        <v>0</v>
      </c>
      <c r="J97" s="56">
        <f t="shared" si="13"/>
        <v>0</v>
      </c>
      <c r="K97" s="56">
        <f t="shared" si="13"/>
        <v>0</v>
      </c>
      <c r="L97" s="57">
        <f t="shared" si="13"/>
        <v>0</v>
      </c>
      <c r="O97" s="82"/>
      <c r="P97" s="82"/>
    </row>
    <row r="98" spans="1:16" s="44" customFormat="1" ht="11.25" customHeight="1" hidden="1">
      <c r="A98" s="53" t="s">
        <v>142</v>
      </c>
      <c r="B98" s="41"/>
      <c r="C98" s="41"/>
      <c r="D98" s="42"/>
      <c r="E98" s="43"/>
      <c r="F98" s="54"/>
      <c r="G98" s="59" t="s">
        <v>143</v>
      </c>
      <c r="H98" s="56">
        <f t="shared" si="13"/>
        <v>0</v>
      </c>
      <c r="I98" s="56">
        <f t="shared" si="13"/>
        <v>0</v>
      </c>
      <c r="J98" s="56">
        <f t="shared" si="13"/>
        <v>0</v>
      </c>
      <c r="K98" s="56">
        <f t="shared" si="13"/>
        <v>0</v>
      </c>
      <c r="L98" s="57">
        <f t="shared" si="13"/>
        <v>0</v>
      </c>
      <c r="O98" s="82"/>
      <c r="P98" s="82"/>
    </row>
    <row r="99" spans="1:16" s="44" customFormat="1" ht="11.25" customHeight="1" hidden="1">
      <c r="A99" s="53" t="s">
        <v>144</v>
      </c>
      <c r="B99" s="41"/>
      <c r="C99" s="41"/>
      <c r="D99" s="42"/>
      <c r="E99" s="43"/>
      <c r="F99" s="54"/>
      <c r="G99" s="59" t="s">
        <v>145</v>
      </c>
      <c r="H99" s="56">
        <f t="shared" si="13"/>
        <v>0</v>
      </c>
      <c r="I99" s="56">
        <f t="shared" si="13"/>
        <v>0</v>
      </c>
      <c r="J99" s="56">
        <f t="shared" si="13"/>
        <v>0</v>
      </c>
      <c r="K99" s="56">
        <f t="shared" si="13"/>
        <v>0</v>
      </c>
      <c r="L99" s="57">
        <f t="shared" si="13"/>
        <v>0</v>
      </c>
      <c r="O99" s="82"/>
      <c r="P99" s="82"/>
    </row>
    <row r="100" spans="1:16" s="44" customFormat="1" ht="11.25" customHeight="1" hidden="1">
      <c r="A100" s="53" t="s">
        <v>146</v>
      </c>
      <c r="B100" s="41"/>
      <c r="C100" s="41"/>
      <c r="D100" s="42"/>
      <c r="E100" s="43"/>
      <c r="F100" s="54"/>
      <c r="G100" s="59" t="s">
        <v>147</v>
      </c>
      <c r="H100" s="56">
        <f t="shared" si="13"/>
        <v>0</v>
      </c>
      <c r="I100" s="56">
        <f t="shared" si="13"/>
        <v>0</v>
      </c>
      <c r="J100" s="56">
        <f t="shared" si="13"/>
        <v>0</v>
      </c>
      <c r="K100" s="56">
        <f t="shared" si="13"/>
        <v>0</v>
      </c>
      <c r="L100" s="57">
        <f t="shared" si="13"/>
        <v>0</v>
      </c>
      <c r="O100" s="82"/>
      <c r="P100" s="82"/>
    </row>
    <row r="101" spans="1:16" s="44" customFormat="1" ht="11.25" customHeight="1" hidden="1">
      <c r="A101" s="53" t="s">
        <v>148</v>
      </c>
      <c r="B101" s="41"/>
      <c r="C101" s="41"/>
      <c r="D101" s="42"/>
      <c r="E101" s="43"/>
      <c r="F101" s="54"/>
      <c r="G101" s="59" t="s">
        <v>149</v>
      </c>
      <c r="H101" s="56">
        <f t="shared" si="13"/>
        <v>0</v>
      </c>
      <c r="I101" s="56">
        <f t="shared" si="13"/>
        <v>0</v>
      </c>
      <c r="J101" s="56">
        <f t="shared" si="13"/>
        <v>0</v>
      </c>
      <c r="K101" s="56">
        <f t="shared" si="13"/>
        <v>0</v>
      </c>
      <c r="L101" s="57">
        <f t="shared" si="13"/>
        <v>0</v>
      </c>
      <c r="O101" s="82"/>
      <c r="P101" s="82"/>
    </row>
    <row r="102" spans="1:16" s="44" customFormat="1" ht="11.25" customHeight="1" hidden="1">
      <c r="A102" s="53" t="s">
        <v>150</v>
      </c>
      <c r="B102" s="41"/>
      <c r="C102" s="41"/>
      <c r="D102" s="42"/>
      <c r="E102" s="43"/>
      <c r="F102" s="54"/>
      <c r="G102" s="59" t="s">
        <v>151</v>
      </c>
      <c r="H102" s="56">
        <f t="shared" si="13"/>
        <v>0</v>
      </c>
      <c r="I102" s="56">
        <f t="shared" si="13"/>
        <v>0</v>
      </c>
      <c r="J102" s="56">
        <f t="shared" si="13"/>
        <v>0</v>
      </c>
      <c r="K102" s="56">
        <f t="shared" si="13"/>
        <v>0</v>
      </c>
      <c r="L102" s="57">
        <f t="shared" si="13"/>
        <v>0</v>
      </c>
      <c r="O102" s="82"/>
      <c r="P102" s="82"/>
    </row>
    <row r="103" spans="1:16" s="44" customFormat="1" ht="11.25" customHeight="1" hidden="1">
      <c r="A103" s="53" t="s">
        <v>152</v>
      </c>
      <c r="B103" s="41"/>
      <c r="C103" s="41"/>
      <c r="D103" s="42"/>
      <c r="E103" s="43"/>
      <c r="F103" s="54"/>
      <c r="G103" s="59" t="s">
        <v>153</v>
      </c>
      <c r="H103" s="56">
        <f t="shared" si="13"/>
        <v>0</v>
      </c>
      <c r="I103" s="56">
        <f t="shared" si="13"/>
        <v>0</v>
      </c>
      <c r="J103" s="56">
        <f t="shared" si="13"/>
        <v>0</v>
      </c>
      <c r="K103" s="56">
        <f t="shared" si="13"/>
        <v>0</v>
      </c>
      <c r="L103" s="57">
        <f t="shared" si="13"/>
        <v>0</v>
      </c>
      <c r="O103" s="82"/>
      <c r="P103" s="82"/>
    </row>
    <row r="104" spans="1:16" s="44" customFormat="1" ht="11.25" customHeight="1" hidden="1">
      <c r="A104" s="40" t="s">
        <v>26</v>
      </c>
      <c r="B104" s="41"/>
      <c r="C104" s="41"/>
      <c r="D104" s="42"/>
      <c r="E104" s="43"/>
      <c r="F104" s="35"/>
      <c r="G104" s="36" t="s">
        <v>27</v>
      </c>
      <c r="H104" s="37">
        <f aca="true" t="shared" si="14" ref="H104:K105">H105</f>
        <v>0</v>
      </c>
      <c r="I104" s="37">
        <f t="shared" si="14"/>
        <v>0</v>
      </c>
      <c r="J104" s="37">
        <f t="shared" si="14"/>
        <v>0</v>
      </c>
      <c r="K104" s="37">
        <f t="shared" si="14"/>
        <v>0</v>
      </c>
      <c r="L104" s="38">
        <f>L105</f>
        <v>0</v>
      </c>
      <c r="O104" s="82"/>
      <c r="P104" s="82"/>
    </row>
    <row r="105" spans="1:16" s="44" customFormat="1" ht="11.25" customHeight="1" hidden="1">
      <c r="A105" s="53" t="s">
        <v>154</v>
      </c>
      <c r="B105" s="41"/>
      <c r="C105" s="41"/>
      <c r="D105" s="42"/>
      <c r="E105" s="43"/>
      <c r="F105" s="54"/>
      <c r="G105" s="59" t="s">
        <v>155</v>
      </c>
      <c r="H105" s="37">
        <f t="shared" si="14"/>
        <v>0</v>
      </c>
      <c r="I105" s="37">
        <f t="shared" si="14"/>
        <v>0</v>
      </c>
      <c r="J105" s="37">
        <f t="shared" si="14"/>
        <v>0</v>
      </c>
      <c r="K105" s="37">
        <f t="shared" si="14"/>
        <v>0</v>
      </c>
      <c r="L105" s="38">
        <f>L106</f>
        <v>0</v>
      </c>
      <c r="O105" s="82"/>
      <c r="P105" s="82"/>
    </row>
    <row r="106" spans="1:16" s="44" customFormat="1" ht="11.25" customHeight="1" hidden="1">
      <c r="A106" s="53" t="s">
        <v>156</v>
      </c>
      <c r="B106" s="41"/>
      <c r="C106" s="41"/>
      <c r="D106" s="42"/>
      <c r="E106" s="43"/>
      <c r="F106" s="54"/>
      <c r="G106" s="59" t="s">
        <v>157</v>
      </c>
      <c r="H106" s="56">
        <f>SUMIF($A$171:$A$587,$A106,H$171:H$587)</f>
        <v>0</v>
      </c>
      <c r="I106" s="56">
        <f>SUMIF($A$171:$A$587,$A106,I$171:I$587)</f>
        <v>0</v>
      </c>
      <c r="J106" s="56">
        <f>SUMIF($A$171:$A$587,$A106,J$171:J$587)</f>
        <v>0</v>
      </c>
      <c r="K106" s="56">
        <f>SUMIF($A$171:$A$587,$A106,K$171:K$587)</f>
        <v>0</v>
      </c>
      <c r="L106" s="57">
        <f>SUMIF($A$171:$A$587,$A106,L$171:L$587)</f>
        <v>0</v>
      </c>
      <c r="O106" s="82"/>
      <c r="P106" s="82"/>
    </row>
    <row r="107" spans="1:16" s="44" customFormat="1" ht="11.25" customHeight="1" hidden="1">
      <c r="A107" s="40" t="s">
        <v>28</v>
      </c>
      <c r="B107" s="41"/>
      <c r="C107" s="41"/>
      <c r="D107" s="42"/>
      <c r="E107" s="43"/>
      <c r="F107" s="35"/>
      <c r="G107" s="39" t="s">
        <v>158</v>
      </c>
      <c r="H107" s="37">
        <f aca="true" t="shared" si="15" ref="H107:K108">H108</f>
        <v>0</v>
      </c>
      <c r="I107" s="37">
        <f t="shared" si="15"/>
        <v>0</v>
      </c>
      <c r="J107" s="37">
        <f t="shared" si="15"/>
        <v>0</v>
      </c>
      <c r="K107" s="37">
        <f t="shared" si="15"/>
        <v>0</v>
      </c>
      <c r="L107" s="38">
        <f>L108</f>
        <v>0</v>
      </c>
      <c r="O107" s="82"/>
      <c r="P107" s="82"/>
    </row>
    <row r="108" spans="1:16" s="44" customFormat="1" ht="11.25" customHeight="1" hidden="1">
      <c r="A108" s="40" t="s">
        <v>159</v>
      </c>
      <c r="B108" s="41"/>
      <c r="C108" s="41"/>
      <c r="D108" s="42"/>
      <c r="E108" s="43"/>
      <c r="F108" s="35"/>
      <c r="G108" s="39" t="s">
        <v>160</v>
      </c>
      <c r="H108" s="37">
        <f t="shared" si="15"/>
        <v>0</v>
      </c>
      <c r="I108" s="37">
        <f t="shared" si="15"/>
        <v>0</v>
      </c>
      <c r="J108" s="37">
        <f t="shared" si="15"/>
        <v>0</v>
      </c>
      <c r="K108" s="37">
        <f t="shared" si="15"/>
        <v>0</v>
      </c>
      <c r="L108" s="38">
        <f>L109</f>
        <v>0</v>
      </c>
      <c r="O108" s="82"/>
      <c r="P108" s="82"/>
    </row>
    <row r="109" spans="1:16" s="44" customFormat="1" ht="11.25" customHeight="1" hidden="1">
      <c r="A109" s="53" t="s">
        <v>161</v>
      </c>
      <c r="B109" s="41"/>
      <c r="C109" s="41"/>
      <c r="D109" s="42"/>
      <c r="E109" s="43"/>
      <c r="F109" s="54"/>
      <c r="G109" s="59" t="s">
        <v>162</v>
      </c>
      <c r="H109" s="56">
        <f>SUMIF($A$171:$A$587,$A109,H$171:H$587)</f>
        <v>0</v>
      </c>
      <c r="I109" s="56">
        <f>SUMIF($A$171:$A$587,$A109,I$171:I$587)</f>
        <v>0</v>
      </c>
      <c r="J109" s="56">
        <f>SUMIF($A$171:$A$587,$A109,J$171:J$587)</f>
        <v>0</v>
      </c>
      <c r="K109" s="56">
        <f>SUMIF($A$171:$A$587,$A109,K$171:K$587)</f>
        <v>0</v>
      </c>
      <c r="L109" s="57">
        <f>SUMIF($A$171:$A$587,$A109,L$171:L$587)</f>
        <v>0</v>
      </c>
      <c r="O109" s="82"/>
      <c r="P109" s="82"/>
    </row>
    <row r="110" spans="1:16" s="44" customFormat="1" ht="11.25" customHeight="1" hidden="1">
      <c r="A110" s="53"/>
      <c r="B110" s="41"/>
      <c r="C110" s="41"/>
      <c r="D110" s="42"/>
      <c r="E110" s="43"/>
      <c r="F110" s="54"/>
      <c r="G110" s="59" t="s">
        <v>163</v>
      </c>
      <c r="H110" s="37"/>
      <c r="I110" s="37"/>
      <c r="J110" s="37"/>
      <c r="K110" s="37"/>
      <c r="L110" s="38"/>
      <c r="O110" s="82"/>
      <c r="P110" s="82"/>
    </row>
    <row r="111" spans="1:16" s="68" customFormat="1" ht="11.25" customHeight="1" hidden="1">
      <c r="A111" s="60"/>
      <c r="B111" s="61"/>
      <c r="C111" s="61"/>
      <c r="D111" s="62"/>
      <c r="E111" s="63"/>
      <c r="F111" s="64"/>
      <c r="G111" s="65"/>
      <c r="H111" s="66"/>
      <c r="I111" s="66"/>
      <c r="J111" s="66"/>
      <c r="K111" s="66"/>
      <c r="L111" s="67"/>
      <c r="O111" s="148"/>
      <c r="P111" s="148"/>
    </row>
    <row r="112" spans="1:16" s="68" customFormat="1" ht="11.25" customHeight="1" hidden="1">
      <c r="A112" s="60"/>
      <c r="B112" s="61"/>
      <c r="C112" s="61"/>
      <c r="D112" s="62"/>
      <c r="E112" s="63"/>
      <c r="F112" s="64"/>
      <c r="G112" s="65"/>
      <c r="H112" s="66"/>
      <c r="I112" s="66"/>
      <c r="J112" s="66"/>
      <c r="K112" s="66"/>
      <c r="L112" s="67"/>
      <c r="O112" s="148"/>
      <c r="P112" s="148"/>
    </row>
    <row r="113" spans="1:16" s="68" customFormat="1" ht="11.25" customHeight="1" hidden="1">
      <c r="A113" s="60"/>
      <c r="B113" s="61"/>
      <c r="C113" s="61"/>
      <c r="D113" s="62"/>
      <c r="E113" s="63"/>
      <c r="F113" s="64"/>
      <c r="G113" s="65"/>
      <c r="H113" s="66"/>
      <c r="I113" s="66"/>
      <c r="J113" s="66"/>
      <c r="K113" s="66"/>
      <c r="L113" s="67"/>
      <c r="O113" s="148"/>
      <c r="P113" s="148"/>
    </row>
    <row r="114" spans="1:16" s="68" customFormat="1" ht="11.25" customHeight="1" hidden="1">
      <c r="A114" s="60"/>
      <c r="B114" s="61"/>
      <c r="C114" s="61"/>
      <c r="D114" s="62"/>
      <c r="E114" s="63"/>
      <c r="F114" s="64"/>
      <c r="G114" s="65"/>
      <c r="H114" s="66"/>
      <c r="I114" s="66"/>
      <c r="J114" s="66"/>
      <c r="K114" s="66"/>
      <c r="L114" s="67"/>
      <c r="O114" s="148"/>
      <c r="P114" s="148"/>
    </row>
    <row r="115" spans="1:16" s="68" customFormat="1" ht="11.25" customHeight="1" hidden="1">
      <c r="A115" s="60"/>
      <c r="B115" s="61"/>
      <c r="C115" s="61"/>
      <c r="D115" s="62"/>
      <c r="E115" s="63"/>
      <c r="F115" s="64"/>
      <c r="G115" s="65"/>
      <c r="H115" s="66"/>
      <c r="I115" s="66"/>
      <c r="J115" s="66"/>
      <c r="K115" s="66"/>
      <c r="L115" s="67"/>
      <c r="O115" s="148"/>
      <c r="P115" s="148"/>
    </row>
    <row r="116" spans="1:16" s="44" customFormat="1" ht="11.25" customHeight="1" hidden="1">
      <c r="A116" s="40" t="s">
        <v>30</v>
      </c>
      <c r="B116" s="41"/>
      <c r="C116" s="41"/>
      <c r="D116" s="42"/>
      <c r="E116" s="43"/>
      <c r="F116" s="35"/>
      <c r="G116" s="39" t="s">
        <v>31</v>
      </c>
      <c r="H116" s="37">
        <f>H117+H121</f>
        <v>0</v>
      </c>
      <c r="I116" s="37">
        <f>I117+I121</f>
        <v>0</v>
      </c>
      <c r="J116" s="37">
        <f>J117+J121</f>
        <v>0</v>
      </c>
      <c r="K116" s="37">
        <f>K117+K121</f>
        <v>0</v>
      </c>
      <c r="L116" s="38">
        <f>L117+L121</f>
        <v>0</v>
      </c>
      <c r="O116" s="82"/>
      <c r="P116" s="82"/>
    </row>
    <row r="117" spans="1:16" s="44" customFormat="1" ht="11.25" customHeight="1" hidden="1">
      <c r="A117" s="40">
        <v>5501</v>
      </c>
      <c r="B117" s="41"/>
      <c r="C117" s="41"/>
      <c r="D117" s="42"/>
      <c r="E117" s="43"/>
      <c r="F117" s="35"/>
      <c r="G117" s="39" t="s">
        <v>164</v>
      </c>
      <c r="H117" s="37">
        <f>SUM(H118:H120)</f>
        <v>0</v>
      </c>
      <c r="I117" s="37">
        <f>SUM(I118:I120)</f>
        <v>0</v>
      </c>
      <c r="J117" s="37">
        <f>SUM(J118:J120)</f>
        <v>0</v>
      </c>
      <c r="K117" s="37">
        <f>SUM(K118:K120)</f>
        <v>0</v>
      </c>
      <c r="L117" s="38">
        <f>SUM(L118:L120)</f>
        <v>0</v>
      </c>
      <c r="O117" s="82"/>
      <c r="P117" s="82"/>
    </row>
    <row r="118" spans="1:16" s="44" customFormat="1" ht="11.25" customHeight="1" hidden="1">
      <c r="A118" s="53" t="s">
        <v>165</v>
      </c>
      <c r="B118" s="41"/>
      <c r="C118" s="41"/>
      <c r="D118" s="42"/>
      <c r="E118" s="43"/>
      <c r="F118" s="54"/>
      <c r="G118" s="59" t="s">
        <v>166</v>
      </c>
      <c r="H118" s="56">
        <f aca="true" t="shared" si="16" ref="H118:L120">SUMIF($A$171:$A$587,$A118,H$171:H$587)</f>
        <v>0</v>
      </c>
      <c r="I118" s="56">
        <f t="shared" si="16"/>
        <v>0</v>
      </c>
      <c r="J118" s="56">
        <f t="shared" si="16"/>
        <v>0</v>
      </c>
      <c r="K118" s="56">
        <f t="shared" si="16"/>
        <v>0</v>
      </c>
      <c r="L118" s="57">
        <f t="shared" si="16"/>
        <v>0</v>
      </c>
      <c r="O118" s="82"/>
      <c r="P118" s="82"/>
    </row>
    <row r="119" spans="1:16" s="44" customFormat="1" ht="11.25" customHeight="1" hidden="1">
      <c r="A119" s="53" t="s">
        <v>167</v>
      </c>
      <c r="B119" s="41"/>
      <c r="C119" s="41"/>
      <c r="D119" s="42"/>
      <c r="E119" s="43"/>
      <c r="F119" s="54"/>
      <c r="G119" s="59" t="s">
        <v>168</v>
      </c>
      <c r="H119" s="56">
        <f t="shared" si="16"/>
        <v>0</v>
      </c>
      <c r="I119" s="56">
        <f t="shared" si="16"/>
        <v>0</v>
      </c>
      <c r="J119" s="56">
        <f t="shared" si="16"/>
        <v>0</v>
      </c>
      <c r="K119" s="56">
        <f t="shared" si="16"/>
        <v>0</v>
      </c>
      <c r="L119" s="57">
        <f t="shared" si="16"/>
        <v>0</v>
      </c>
      <c r="O119" s="82"/>
      <c r="P119" s="82"/>
    </row>
    <row r="120" spans="1:16" s="44" customFormat="1" ht="11.25" customHeight="1" hidden="1">
      <c r="A120" s="53" t="s">
        <v>169</v>
      </c>
      <c r="B120" s="41"/>
      <c r="C120" s="41"/>
      <c r="D120" s="42"/>
      <c r="E120" s="43"/>
      <c r="F120" s="54"/>
      <c r="G120" s="59" t="s">
        <v>170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7">
        <f t="shared" si="16"/>
        <v>0</v>
      </c>
      <c r="O120" s="82"/>
      <c r="P120" s="82"/>
    </row>
    <row r="121" spans="1:16" s="44" customFormat="1" ht="11.25" customHeight="1" hidden="1">
      <c r="A121" s="40">
        <v>5502</v>
      </c>
      <c r="B121" s="41"/>
      <c r="C121" s="41"/>
      <c r="D121" s="42"/>
      <c r="E121" s="43"/>
      <c r="F121" s="35"/>
      <c r="G121" s="39" t="s">
        <v>171</v>
      </c>
      <c r="H121" s="37">
        <f>SUM(H122:H123)</f>
        <v>0</v>
      </c>
      <c r="I121" s="37">
        <f>SUM(I122:I123)</f>
        <v>0</v>
      </c>
      <c r="J121" s="37">
        <f>SUM(J122:J123)</f>
        <v>0</v>
      </c>
      <c r="K121" s="37">
        <f>SUM(K122:K123)</f>
        <v>0</v>
      </c>
      <c r="L121" s="38">
        <f>SUM(L122:L123)</f>
        <v>0</v>
      </c>
      <c r="O121" s="82"/>
      <c r="P121" s="82"/>
    </row>
    <row r="122" spans="1:16" s="44" customFormat="1" ht="11.25" customHeight="1" hidden="1">
      <c r="A122" s="53" t="s">
        <v>172</v>
      </c>
      <c r="B122" s="41"/>
      <c r="C122" s="41"/>
      <c r="D122" s="42"/>
      <c r="E122" s="43"/>
      <c r="F122" s="54"/>
      <c r="G122" s="59" t="s">
        <v>173</v>
      </c>
      <c r="H122" s="56">
        <f aca="true" t="shared" si="17" ref="H122:L123">SUMIF($A$171:$A$587,$A122,H$171:H$587)</f>
        <v>0</v>
      </c>
      <c r="I122" s="56">
        <f t="shared" si="17"/>
        <v>0</v>
      </c>
      <c r="J122" s="56">
        <f t="shared" si="17"/>
        <v>0</v>
      </c>
      <c r="K122" s="56">
        <f t="shared" si="17"/>
        <v>0</v>
      </c>
      <c r="L122" s="57">
        <f t="shared" si="17"/>
        <v>0</v>
      </c>
      <c r="O122" s="82"/>
      <c r="P122" s="82"/>
    </row>
    <row r="123" spans="1:16" s="44" customFormat="1" ht="11.25" customHeight="1" hidden="1">
      <c r="A123" s="53" t="s">
        <v>174</v>
      </c>
      <c r="B123" s="41"/>
      <c r="C123" s="41"/>
      <c r="D123" s="42"/>
      <c r="E123" s="43"/>
      <c r="F123" s="54"/>
      <c r="G123" s="59" t="s">
        <v>175</v>
      </c>
      <c r="H123" s="56">
        <f t="shared" si="17"/>
        <v>0</v>
      </c>
      <c r="I123" s="56">
        <f t="shared" si="17"/>
        <v>0</v>
      </c>
      <c r="J123" s="56">
        <f t="shared" si="17"/>
        <v>0</v>
      </c>
      <c r="K123" s="56">
        <f t="shared" si="17"/>
        <v>0</v>
      </c>
      <c r="L123" s="57">
        <f t="shared" si="17"/>
        <v>0</v>
      </c>
      <c r="O123" s="82"/>
      <c r="P123" s="82"/>
    </row>
    <row r="124" spans="1:16" s="44" customFormat="1" ht="11.25" customHeight="1" hidden="1">
      <c r="A124" s="40" t="s">
        <v>32</v>
      </c>
      <c r="B124" s="41"/>
      <c r="C124" s="41"/>
      <c r="D124" s="42"/>
      <c r="E124" s="43"/>
      <c r="F124" s="35"/>
      <c r="G124" s="39"/>
      <c r="H124" s="37">
        <f>SUM(H125:H128)</f>
        <v>0</v>
      </c>
      <c r="I124" s="37">
        <f>SUM(I125:I128)</f>
        <v>0</v>
      </c>
      <c r="J124" s="37">
        <f>SUM(J125:J128)</f>
        <v>0</v>
      </c>
      <c r="K124" s="37">
        <f>SUM(K125:K128)</f>
        <v>0</v>
      </c>
      <c r="L124" s="38">
        <f>SUM(L125:L128)</f>
        <v>0</v>
      </c>
      <c r="O124" s="82"/>
      <c r="P124" s="82"/>
    </row>
    <row r="125" spans="1:16" s="44" customFormat="1" ht="11.25" customHeight="1" hidden="1">
      <c r="A125" s="53" t="s">
        <v>176</v>
      </c>
      <c r="B125" s="41"/>
      <c r="C125" s="41"/>
      <c r="D125" s="42"/>
      <c r="E125" s="43"/>
      <c r="F125" s="54"/>
      <c r="G125" s="59" t="s">
        <v>177</v>
      </c>
      <c r="H125" s="56">
        <f aca="true" t="shared" si="18" ref="H125:L128">SUMIF($A$171:$A$587,$A125,H$171:H$587)</f>
        <v>0</v>
      </c>
      <c r="I125" s="56">
        <f t="shared" si="18"/>
        <v>0</v>
      </c>
      <c r="J125" s="56">
        <f t="shared" si="18"/>
        <v>0</v>
      </c>
      <c r="K125" s="56">
        <f t="shared" si="18"/>
        <v>0</v>
      </c>
      <c r="L125" s="57">
        <f t="shared" si="18"/>
        <v>0</v>
      </c>
      <c r="O125" s="82"/>
      <c r="P125" s="82"/>
    </row>
    <row r="126" spans="1:16" s="44" customFormat="1" ht="11.25" customHeight="1" hidden="1">
      <c r="A126" s="53" t="s">
        <v>178</v>
      </c>
      <c r="B126" s="41"/>
      <c r="C126" s="41"/>
      <c r="D126" s="42"/>
      <c r="E126" s="43"/>
      <c r="F126" s="54"/>
      <c r="G126" s="59" t="s">
        <v>179</v>
      </c>
      <c r="H126" s="56">
        <f t="shared" si="18"/>
        <v>0</v>
      </c>
      <c r="I126" s="56">
        <f t="shared" si="18"/>
        <v>0</v>
      </c>
      <c r="J126" s="56">
        <f t="shared" si="18"/>
        <v>0</v>
      </c>
      <c r="K126" s="56">
        <f t="shared" si="18"/>
        <v>0</v>
      </c>
      <c r="L126" s="57">
        <f t="shared" si="18"/>
        <v>0</v>
      </c>
      <c r="O126" s="82"/>
      <c r="P126" s="82"/>
    </row>
    <row r="127" spans="1:16" s="44" customFormat="1" ht="11.25" customHeight="1" hidden="1">
      <c r="A127" s="53" t="s">
        <v>180</v>
      </c>
      <c r="B127" s="41"/>
      <c r="C127" s="41"/>
      <c r="D127" s="42"/>
      <c r="E127" s="43"/>
      <c r="F127" s="54"/>
      <c r="G127" s="59" t="s">
        <v>181</v>
      </c>
      <c r="H127" s="56">
        <f t="shared" si="18"/>
        <v>0</v>
      </c>
      <c r="I127" s="56">
        <f t="shared" si="18"/>
        <v>0</v>
      </c>
      <c r="J127" s="56">
        <f t="shared" si="18"/>
        <v>0</v>
      </c>
      <c r="K127" s="56">
        <f t="shared" si="18"/>
        <v>0</v>
      </c>
      <c r="L127" s="57">
        <f t="shared" si="18"/>
        <v>0</v>
      </c>
      <c r="O127" s="82"/>
      <c r="P127" s="82"/>
    </row>
    <row r="128" spans="1:16" s="44" customFormat="1" ht="11.25" customHeight="1" hidden="1">
      <c r="A128" s="53" t="s">
        <v>182</v>
      </c>
      <c r="B128" s="41"/>
      <c r="C128" s="41"/>
      <c r="D128" s="42"/>
      <c r="E128" s="43"/>
      <c r="F128" s="54"/>
      <c r="G128" s="59" t="s">
        <v>183</v>
      </c>
      <c r="H128" s="56">
        <f t="shared" si="18"/>
        <v>0</v>
      </c>
      <c r="I128" s="56">
        <f t="shared" si="18"/>
        <v>0</v>
      </c>
      <c r="J128" s="56">
        <f t="shared" si="18"/>
        <v>0</v>
      </c>
      <c r="K128" s="56">
        <f t="shared" si="18"/>
        <v>0</v>
      </c>
      <c r="L128" s="57">
        <f t="shared" si="18"/>
        <v>0</v>
      </c>
      <c r="O128" s="82"/>
      <c r="P128" s="82"/>
    </row>
    <row r="129" spans="1:16" s="44" customFormat="1" ht="11.25" customHeight="1" hidden="1">
      <c r="A129" s="40" t="s">
        <v>34</v>
      </c>
      <c r="B129" s="41"/>
      <c r="C129" s="41"/>
      <c r="D129" s="42"/>
      <c r="E129" s="43"/>
      <c r="F129" s="35"/>
      <c r="G129" s="39" t="s">
        <v>35</v>
      </c>
      <c r="H129" s="37">
        <f>SUM(H130:H141)</f>
        <v>0</v>
      </c>
      <c r="I129" s="37">
        <f>SUM(I130:I141)</f>
        <v>0</v>
      </c>
      <c r="J129" s="37">
        <f>SUM(J130:J141)</f>
        <v>0</v>
      </c>
      <c r="K129" s="37">
        <f>SUM(K130:K141)</f>
        <v>0</v>
      </c>
      <c r="L129" s="38">
        <f>SUM(L130:L141)</f>
        <v>0</v>
      </c>
      <c r="O129" s="82"/>
      <c r="P129" s="82"/>
    </row>
    <row r="130" spans="1:16" s="44" customFormat="1" ht="11.25" customHeight="1" hidden="1">
      <c r="A130" s="53">
        <v>5904</v>
      </c>
      <c r="B130" s="41"/>
      <c r="C130" s="41"/>
      <c r="D130" s="42"/>
      <c r="E130" s="43"/>
      <c r="F130" s="54"/>
      <c r="G130" s="58" t="s">
        <v>184</v>
      </c>
      <c r="H130" s="56">
        <f aca="true" t="shared" si="19" ref="H130:L141">SUMIF($A$171:$A$587,$A130,H$171:H$587)</f>
        <v>0</v>
      </c>
      <c r="I130" s="56">
        <f t="shared" si="19"/>
        <v>0</v>
      </c>
      <c r="J130" s="56">
        <f t="shared" si="19"/>
        <v>0</v>
      </c>
      <c r="K130" s="56">
        <f t="shared" si="19"/>
        <v>0</v>
      </c>
      <c r="L130" s="57">
        <f t="shared" si="19"/>
        <v>0</v>
      </c>
      <c r="O130" s="82"/>
      <c r="P130" s="82"/>
    </row>
    <row r="131" spans="1:16" s="44" customFormat="1" ht="11.25" customHeight="1" hidden="1">
      <c r="A131" s="53">
        <v>5905</v>
      </c>
      <c r="B131" s="41"/>
      <c r="C131" s="41"/>
      <c r="D131" s="42"/>
      <c r="E131" s="43"/>
      <c r="F131" s="54"/>
      <c r="G131" s="58" t="s">
        <v>185</v>
      </c>
      <c r="H131" s="56">
        <f t="shared" si="19"/>
        <v>0</v>
      </c>
      <c r="I131" s="56">
        <f t="shared" si="19"/>
        <v>0</v>
      </c>
      <c r="J131" s="56">
        <f t="shared" si="19"/>
        <v>0</v>
      </c>
      <c r="K131" s="56">
        <f t="shared" si="19"/>
        <v>0</v>
      </c>
      <c r="L131" s="57">
        <f t="shared" si="19"/>
        <v>0</v>
      </c>
      <c r="O131" s="82"/>
      <c r="P131" s="82"/>
    </row>
    <row r="132" spans="1:16" s="44" customFormat="1" ht="11.25" customHeight="1" hidden="1">
      <c r="A132" s="53" t="s">
        <v>186</v>
      </c>
      <c r="B132" s="41"/>
      <c r="C132" s="41"/>
      <c r="D132" s="42"/>
      <c r="E132" s="43"/>
      <c r="F132" s="54"/>
      <c r="G132" s="58" t="s">
        <v>187</v>
      </c>
      <c r="H132" s="56">
        <f t="shared" si="19"/>
        <v>0</v>
      </c>
      <c r="I132" s="56">
        <f t="shared" si="19"/>
        <v>0</v>
      </c>
      <c r="J132" s="56">
        <f t="shared" si="19"/>
        <v>0</v>
      </c>
      <c r="K132" s="56">
        <f t="shared" si="19"/>
        <v>0</v>
      </c>
      <c r="L132" s="57">
        <f t="shared" si="19"/>
        <v>0</v>
      </c>
      <c r="O132" s="82"/>
      <c r="P132" s="82"/>
    </row>
    <row r="133" spans="1:16" s="44" customFormat="1" ht="11.25" customHeight="1" hidden="1">
      <c r="A133" s="53" t="s">
        <v>188</v>
      </c>
      <c r="B133" s="41"/>
      <c r="C133" s="41"/>
      <c r="D133" s="42"/>
      <c r="E133" s="43"/>
      <c r="F133" s="54"/>
      <c r="G133" s="59" t="s">
        <v>189</v>
      </c>
      <c r="H133" s="56">
        <f t="shared" si="19"/>
        <v>0</v>
      </c>
      <c r="I133" s="56">
        <f t="shared" si="19"/>
        <v>0</v>
      </c>
      <c r="J133" s="56">
        <f t="shared" si="19"/>
        <v>0</v>
      </c>
      <c r="K133" s="56">
        <f t="shared" si="19"/>
        <v>0</v>
      </c>
      <c r="L133" s="57">
        <f t="shared" si="19"/>
        <v>0</v>
      </c>
      <c r="O133" s="82"/>
      <c r="P133" s="82"/>
    </row>
    <row r="134" spans="1:16" s="44" customFormat="1" ht="11.25" customHeight="1" hidden="1">
      <c r="A134" s="53" t="s">
        <v>190</v>
      </c>
      <c r="B134" s="41"/>
      <c r="C134" s="41"/>
      <c r="D134" s="42"/>
      <c r="E134" s="43"/>
      <c r="F134" s="54"/>
      <c r="G134" s="59" t="s">
        <v>191</v>
      </c>
      <c r="H134" s="56">
        <f t="shared" si="19"/>
        <v>0</v>
      </c>
      <c r="I134" s="56">
        <f t="shared" si="19"/>
        <v>0</v>
      </c>
      <c r="J134" s="56">
        <f t="shared" si="19"/>
        <v>0</v>
      </c>
      <c r="K134" s="56">
        <f t="shared" si="19"/>
        <v>0</v>
      </c>
      <c r="L134" s="57">
        <f t="shared" si="19"/>
        <v>0</v>
      </c>
      <c r="O134" s="82"/>
      <c r="P134" s="82"/>
    </row>
    <row r="135" spans="1:16" s="44" customFormat="1" ht="11.25" customHeight="1" hidden="1">
      <c r="A135" s="53" t="s">
        <v>192</v>
      </c>
      <c r="B135" s="41"/>
      <c r="C135" s="41"/>
      <c r="D135" s="42"/>
      <c r="E135" s="43"/>
      <c r="F135" s="54"/>
      <c r="G135" s="58" t="s">
        <v>193</v>
      </c>
      <c r="H135" s="56">
        <f t="shared" si="19"/>
        <v>0</v>
      </c>
      <c r="I135" s="56">
        <f t="shared" si="19"/>
        <v>0</v>
      </c>
      <c r="J135" s="56">
        <f t="shared" si="19"/>
        <v>0</v>
      </c>
      <c r="K135" s="56">
        <f t="shared" si="19"/>
        <v>0</v>
      </c>
      <c r="L135" s="57">
        <f t="shared" si="19"/>
        <v>0</v>
      </c>
      <c r="O135" s="82"/>
      <c r="P135" s="82"/>
    </row>
    <row r="136" spans="1:16" s="44" customFormat="1" ht="11.25" customHeight="1" hidden="1">
      <c r="A136" s="53" t="s">
        <v>194</v>
      </c>
      <c r="B136" s="41"/>
      <c r="C136" s="41"/>
      <c r="D136" s="42"/>
      <c r="E136" s="43"/>
      <c r="F136" s="54"/>
      <c r="G136" s="58" t="s">
        <v>195</v>
      </c>
      <c r="H136" s="56">
        <f t="shared" si="19"/>
        <v>0</v>
      </c>
      <c r="I136" s="56">
        <f t="shared" si="19"/>
        <v>0</v>
      </c>
      <c r="J136" s="56">
        <f t="shared" si="19"/>
        <v>0</v>
      </c>
      <c r="K136" s="56">
        <f t="shared" si="19"/>
        <v>0</v>
      </c>
      <c r="L136" s="57">
        <f t="shared" si="19"/>
        <v>0</v>
      </c>
      <c r="O136" s="82"/>
      <c r="P136" s="82"/>
    </row>
    <row r="137" spans="1:16" s="44" customFormat="1" ht="11.25" customHeight="1" hidden="1">
      <c r="A137" s="53" t="s">
        <v>196</v>
      </c>
      <c r="B137" s="41"/>
      <c r="C137" s="41"/>
      <c r="D137" s="42"/>
      <c r="E137" s="43"/>
      <c r="F137" s="54"/>
      <c r="G137" s="58" t="s">
        <v>197</v>
      </c>
      <c r="H137" s="56">
        <f t="shared" si="19"/>
        <v>0</v>
      </c>
      <c r="I137" s="56">
        <f t="shared" si="19"/>
        <v>0</v>
      </c>
      <c r="J137" s="56">
        <f t="shared" si="19"/>
        <v>0</v>
      </c>
      <c r="K137" s="56">
        <f t="shared" si="19"/>
        <v>0</v>
      </c>
      <c r="L137" s="57">
        <f t="shared" si="19"/>
        <v>0</v>
      </c>
      <c r="O137" s="82"/>
      <c r="P137" s="82"/>
    </row>
    <row r="138" spans="1:16" s="44" customFormat="1" ht="11.25" customHeight="1" hidden="1">
      <c r="A138" s="53" t="s">
        <v>198</v>
      </c>
      <c r="B138" s="41"/>
      <c r="C138" s="41"/>
      <c r="D138" s="42"/>
      <c r="E138" s="43"/>
      <c r="F138" s="54"/>
      <c r="G138" s="58" t="s">
        <v>199</v>
      </c>
      <c r="H138" s="56">
        <f t="shared" si="19"/>
        <v>0</v>
      </c>
      <c r="I138" s="56">
        <f t="shared" si="19"/>
        <v>0</v>
      </c>
      <c r="J138" s="56">
        <f t="shared" si="19"/>
        <v>0</v>
      </c>
      <c r="K138" s="56">
        <f t="shared" si="19"/>
        <v>0</v>
      </c>
      <c r="L138" s="57">
        <f t="shared" si="19"/>
        <v>0</v>
      </c>
      <c r="O138" s="82"/>
      <c r="P138" s="82"/>
    </row>
    <row r="139" spans="1:16" s="44" customFormat="1" ht="11.25" customHeight="1" hidden="1">
      <c r="A139" s="53" t="s">
        <v>200</v>
      </c>
      <c r="B139" s="41"/>
      <c r="C139" s="41"/>
      <c r="D139" s="42"/>
      <c r="E139" s="43"/>
      <c r="F139" s="54"/>
      <c r="G139" s="59" t="s">
        <v>201</v>
      </c>
      <c r="H139" s="56">
        <f t="shared" si="19"/>
        <v>0</v>
      </c>
      <c r="I139" s="56">
        <f t="shared" si="19"/>
        <v>0</v>
      </c>
      <c r="J139" s="56">
        <f t="shared" si="19"/>
        <v>0</v>
      </c>
      <c r="K139" s="56">
        <f t="shared" si="19"/>
        <v>0</v>
      </c>
      <c r="L139" s="57">
        <f t="shared" si="19"/>
        <v>0</v>
      </c>
      <c r="O139" s="82"/>
      <c r="P139" s="82"/>
    </row>
    <row r="140" spans="1:16" s="44" customFormat="1" ht="11.25" customHeight="1" hidden="1">
      <c r="A140" s="53" t="s">
        <v>202</v>
      </c>
      <c r="B140" s="41"/>
      <c r="C140" s="41"/>
      <c r="D140" s="42"/>
      <c r="E140" s="43"/>
      <c r="F140" s="54"/>
      <c r="G140" s="59" t="s">
        <v>203</v>
      </c>
      <c r="H140" s="56">
        <f t="shared" si="19"/>
        <v>0</v>
      </c>
      <c r="I140" s="56">
        <f t="shared" si="19"/>
        <v>0</v>
      </c>
      <c r="J140" s="56">
        <f t="shared" si="19"/>
        <v>0</v>
      </c>
      <c r="K140" s="56">
        <f t="shared" si="19"/>
        <v>0</v>
      </c>
      <c r="L140" s="57">
        <f t="shared" si="19"/>
        <v>0</v>
      </c>
      <c r="O140" s="82"/>
      <c r="P140" s="82"/>
    </row>
    <row r="141" spans="1:16" s="44" customFormat="1" ht="11.25" customHeight="1" hidden="1">
      <c r="A141" s="53" t="s">
        <v>204</v>
      </c>
      <c r="B141" s="41"/>
      <c r="C141" s="41"/>
      <c r="D141" s="42"/>
      <c r="E141" s="43"/>
      <c r="F141" s="54"/>
      <c r="G141" s="58" t="s">
        <v>205</v>
      </c>
      <c r="H141" s="56">
        <f t="shared" si="19"/>
        <v>0</v>
      </c>
      <c r="I141" s="56">
        <f t="shared" si="19"/>
        <v>0</v>
      </c>
      <c r="J141" s="56">
        <f t="shared" si="19"/>
        <v>0</v>
      </c>
      <c r="K141" s="56">
        <f t="shared" si="19"/>
        <v>0</v>
      </c>
      <c r="L141" s="57">
        <f t="shared" si="19"/>
        <v>0</v>
      </c>
      <c r="O141" s="82"/>
      <c r="P141" s="82"/>
    </row>
    <row r="142" spans="1:16" s="44" customFormat="1" ht="11.25" customHeight="1" hidden="1">
      <c r="A142" s="40" t="s">
        <v>36</v>
      </c>
      <c r="B142" s="41"/>
      <c r="C142" s="41"/>
      <c r="D142" s="42"/>
      <c r="E142" s="43"/>
      <c r="F142" s="35"/>
      <c r="G142" s="36" t="s">
        <v>37</v>
      </c>
      <c r="H142" s="37">
        <f>H143</f>
        <v>0</v>
      </c>
      <c r="I142" s="37">
        <f>I143</f>
        <v>0</v>
      </c>
      <c r="J142" s="37">
        <f>J143</f>
        <v>0</v>
      </c>
      <c r="K142" s="37">
        <f>K143</f>
        <v>0</v>
      </c>
      <c r="L142" s="38">
        <f>L143</f>
        <v>0</v>
      </c>
      <c r="O142" s="82"/>
      <c r="P142" s="82"/>
    </row>
    <row r="143" spans="1:16" s="44" customFormat="1" ht="11.25" customHeight="1" hidden="1">
      <c r="A143" s="53" t="s">
        <v>206</v>
      </c>
      <c r="B143" s="41"/>
      <c r="C143" s="41"/>
      <c r="D143" s="42"/>
      <c r="E143" s="43"/>
      <c r="F143" s="54"/>
      <c r="G143" s="59" t="s">
        <v>207</v>
      </c>
      <c r="H143" s="56">
        <f>SUMIF($A$171:$A$587,$A143,H$171:H$587)</f>
        <v>0</v>
      </c>
      <c r="I143" s="56">
        <f>SUMIF($A$171:$A$587,$A143,I$171:I$587)</f>
        <v>0</v>
      </c>
      <c r="J143" s="56">
        <f>SUMIF($A$171:$A$587,$A143,J$171:J$587)</f>
        <v>0</v>
      </c>
      <c r="K143" s="56">
        <f>SUMIF($A$171:$A$587,$A143,K$171:K$587)</f>
        <v>0</v>
      </c>
      <c r="L143" s="57">
        <f>SUMIF($A$171:$A$587,$A143,L$171:L$587)</f>
        <v>0</v>
      </c>
      <c r="O143" s="82"/>
      <c r="P143" s="82"/>
    </row>
    <row r="144" spans="1:16" s="44" customFormat="1" ht="11.25" customHeight="1" hidden="1">
      <c r="A144" s="40" t="s">
        <v>38</v>
      </c>
      <c r="B144" s="41"/>
      <c r="C144" s="41"/>
      <c r="D144" s="42"/>
      <c r="E144" s="43"/>
      <c r="F144" s="35"/>
      <c r="G144" s="36" t="s">
        <v>39</v>
      </c>
      <c r="H144" s="37">
        <f>H145</f>
        <v>0</v>
      </c>
      <c r="I144" s="37">
        <f>I145</f>
        <v>0</v>
      </c>
      <c r="J144" s="37">
        <f>J145</f>
        <v>0</v>
      </c>
      <c r="K144" s="37">
        <f>K145</f>
        <v>0</v>
      </c>
      <c r="L144" s="38">
        <f>L145</f>
        <v>0</v>
      </c>
      <c r="O144" s="82"/>
      <c r="P144" s="82"/>
    </row>
    <row r="145" spans="1:16" s="44" customFormat="1" ht="11.25" customHeight="1" hidden="1">
      <c r="A145" s="40" t="s">
        <v>40</v>
      </c>
      <c r="B145" s="41"/>
      <c r="C145" s="41"/>
      <c r="D145" s="42"/>
      <c r="E145" s="43"/>
      <c r="F145" s="35"/>
      <c r="G145" s="36" t="s">
        <v>41</v>
      </c>
      <c r="H145" s="37">
        <f>H146+H151</f>
        <v>0</v>
      </c>
      <c r="I145" s="37">
        <f>I146+I151</f>
        <v>0</v>
      </c>
      <c r="J145" s="37">
        <f>J146+J151</f>
        <v>0</v>
      </c>
      <c r="K145" s="37">
        <f>K146+K151</f>
        <v>0</v>
      </c>
      <c r="L145" s="38">
        <f>L146+L151</f>
        <v>0</v>
      </c>
      <c r="O145" s="82"/>
      <c r="P145" s="82"/>
    </row>
    <row r="146" spans="1:16" s="44" customFormat="1" ht="11.25" customHeight="1" hidden="1">
      <c r="A146" s="40">
        <v>7101</v>
      </c>
      <c r="B146" s="41"/>
      <c r="C146" s="41"/>
      <c r="D146" s="42"/>
      <c r="E146" s="43"/>
      <c r="F146" s="35"/>
      <c r="G146" s="36" t="s">
        <v>208</v>
      </c>
      <c r="H146" s="37">
        <f>SUM(H147:H150)</f>
        <v>0</v>
      </c>
      <c r="I146" s="37">
        <f>SUM(I147:I150)</f>
        <v>0</v>
      </c>
      <c r="J146" s="37">
        <f>SUM(J147:J150)</f>
        <v>0</v>
      </c>
      <c r="K146" s="37">
        <f>SUM(K147:K150)</f>
        <v>0</v>
      </c>
      <c r="L146" s="38">
        <f>SUM(L147:L150)</f>
        <v>0</v>
      </c>
      <c r="O146" s="82"/>
      <c r="P146" s="82"/>
    </row>
    <row r="147" spans="1:16" s="44" customFormat="1" ht="11.25" customHeight="1" hidden="1">
      <c r="A147" s="53" t="s">
        <v>209</v>
      </c>
      <c r="B147" s="41"/>
      <c r="C147" s="41"/>
      <c r="D147" s="42"/>
      <c r="E147" s="43"/>
      <c r="F147" s="54"/>
      <c r="G147" s="58" t="s">
        <v>210</v>
      </c>
      <c r="H147" s="56">
        <f aca="true" t="shared" si="20" ref="H147:L151">SUMIF($A$171:$A$587,$A147,H$171:H$587)</f>
        <v>0</v>
      </c>
      <c r="I147" s="56">
        <f t="shared" si="20"/>
        <v>0</v>
      </c>
      <c r="J147" s="56">
        <f t="shared" si="20"/>
        <v>0</v>
      </c>
      <c r="K147" s="56">
        <f t="shared" si="20"/>
        <v>0</v>
      </c>
      <c r="L147" s="57">
        <f t="shared" si="20"/>
        <v>0</v>
      </c>
      <c r="O147" s="82"/>
      <c r="P147" s="82"/>
    </row>
    <row r="148" spans="1:16" s="44" customFormat="1" ht="11.25" customHeight="1" hidden="1">
      <c r="A148" s="53" t="s">
        <v>211</v>
      </c>
      <c r="B148" s="41"/>
      <c r="C148" s="41"/>
      <c r="D148" s="42"/>
      <c r="E148" s="43"/>
      <c r="F148" s="54"/>
      <c r="G148" s="58" t="s">
        <v>212</v>
      </c>
      <c r="H148" s="56">
        <f t="shared" si="20"/>
        <v>0</v>
      </c>
      <c r="I148" s="56">
        <f t="shared" si="20"/>
        <v>0</v>
      </c>
      <c r="J148" s="56">
        <f t="shared" si="20"/>
        <v>0</v>
      </c>
      <c r="K148" s="56">
        <f t="shared" si="20"/>
        <v>0</v>
      </c>
      <c r="L148" s="57">
        <f t="shared" si="20"/>
        <v>0</v>
      </c>
      <c r="O148" s="82"/>
      <c r="P148" s="82"/>
    </row>
    <row r="149" spans="1:16" s="44" customFormat="1" ht="11.25" customHeight="1" hidden="1">
      <c r="A149" s="53" t="s">
        <v>213</v>
      </c>
      <c r="B149" s="41"/>
      <c r="C149" s="41"/>
      <c r="D149" s="42"/>
      <c r="E149" s="43"/>
      <c r="F149" s="54"/>
      <c r="G149" s="58" t="s">
        <v>214</v>
      </c>
      <c r="H149" s="56">
        <f t="shared" si="20"/>
        <v>0</v>
      </c>
      <c r="I149" s="56">
        <f t="shared" si="20"/>
        <v>0</v>
      </c>
      <c r="J149" s="56">
        <f t="shared" si="20"/>
        <v>0</v>
      </c>
      <c r="K149" s="56">
        <f t="shared" si="20"/>
        <v>0</v>
      </c>
      <c r="L149" s="57">
        <f t="shared" si="20"/>
        <v>0</v>
      </c>
      <c r="O149" s="82"/>
      <c r="P149" s="82"/>
    </row>
    <row r="150" spans="1:16" s="44" customFormat="1" ht="11.25" customHeight="1" hidden="1">
      <c r="A150" s="53" t="s">
        <v>215</v>
      </c>
      <c r="B150" s="41"/>
      <c r="C150" s="41"/>
      <c r="D150" s="42"/>
      <c r="E150" s="43"/>
      <c r="F150" s="54"/>
      <c r="G150" s="58" t="s">
        <v>216</v>
      </c>
      <c r="H150" s="56">
        <f t="shared" si="20"/>
        <v>0</v>
      </c>
      <c r="I150" s="56">
        <f t="shared" si="20"/>
        <v>0</v>
      </c>
      <c r="J150" s="56">
        <f t="shared" si="20"/>
        <v>0</v>
      </c>
      <c r="K150" s="56">
        <f t="shared" si="20"/>
        <v>0</v>
      </c>
      <c r="L150" s="57">
        <f t="shared" si="20"/>
        <v>0</v>
      </c>
      <c r="O150" s="82"/>
      <c r="P150" s="82"/>
    </row>
    <row r="151" spans="1:16" s="44" customFormat="1" ht="11.25" customHeight="1" hidden="1">
      <c r="A151" s="40" t="s">
        <v>217</v>
      </c>
      <c r="B151" s="41"/>
      <c r="C151" s="41"/>
      <c r="D151" s="42"/>
      <c r="E151" s="43"/>
      <c r="F151" s="35"/>
      <c r="G151" s="36" t="s">
        <v>218</v>
      </c>
      <c r="H151" s="56">
        <f t="shared" si="20"/>
        <v>0</v>
      </c>
      <c r="I151" s="56">
        <f t="shared" si="20"/>
        <v>0</v>
      </c>
      <c r="J151" s="56">
        <f t="shared" si="20"/>
        <v>0</v>
      </c>
      <c r="K151" s="56">
        <f t="shared" si="20"/>
        <v>0</v>
      </c>
      <c r="L151" s="57">
        <f t="shared" si="20"/>
        <v>0</v>
      </c>
      <c r="O151" s="82"/>
      <c r="P151" s="82"/>
    </row>
    <row r="152" spans="1:16" s="44" customFormat="1" ht="11.25" customHeight="1" hidden="1">
      <c r="A152" s="40" t="s">
        <v>42</v>
      </c>
      <c r="B152" s="41"/>
      <c r="C152" s="41"/>
      <c r="D152" s="42"/>
      <c r="E152" s="43"/>
      <c r="F152" s="35"/>
      <c r="G152" s="36" t="s">
        <v>43</v>
      </c>
      <c r="H152" s="37">
        <f aca="true" t="shared" si="21" ref="H152:K154">H153</f>
        <v>0</v>
      </c>
      <c r="I152" s="37">
        <f t="shared" si="21"/>
        <v>0</v>
      </c>
      <c r="J152" s="37">
        <f t="shared" si="21"/>
        <v>0</v>
      </c>
      <c r="K152" s="37">
        <f t="shared" si="21"/>
        <v>0</v>
      </c>
      <c r="L152" s="38">
        <f>L153</f>
        <v>0</v>
      </c>
      <c r="O152" s="82"/>
      <c r="P152" s="82"/>
    </row>
    <row r="153" spans="1:16" s="44" customFormat="1" ht="11.25" customHeight="1" hidden="1">
      <c r="A153" s="40" t="s">
        <v>44</v>
      </c>
      <c r="B153" s="41"/>
      <c r="C153" s="41"/>
      <c r="D153" s="42"/>
      <c r="E153" s="43"/>
      <c r="F153" s="35"/>
      <c r="G153" s="36" t="s">
        <v>45</v>
      </c>
      <c r="H153" s="37">
        <f t="shared" si="21"/>
        <v>0</v>
      </c>
      <c r="I153" s="37">
        <f t="shared" si="21"/>
        <v>0</v>
      </c>
      <c r="J153" s="37">
        <f t="shared" si="21"/>
        <v>0</v>
      </c>
      <c r="K153" s="37">
        <f t="shared" si="21"/>
        <v>0</v>
      </c>
      <c r="L153" s="38">
        <f>L154</f>
        <v>0</v>
      </c>
      <c r="O153" s="82"/>
      <c r="P153" s="82"/>
    </row>
    <row r="154" spans="1:16" s="44" customFormat="1" ht="11.25" customHeight="1" hidden="1">
      <c r="A154" s="40" t="s">
        <v>219</v>
      </c>
      <c r="B154" s="41"/>
      <c r="C154" s="41"/>
      <c r="D154" s="42"/>
      <c r="E154" s="43"/>
      <c r="F154" s="35"/>
      <c r="G154" s="36" t="s">
        <v>220</v>
      </c>
      <c r="H154" s="37">
        <f t="shared" si="21"/>
        <v>0</v>
      </c>
      <c r="I154" s="37">
        <f t="shared" si="21"/>
        <v>0</v>
      </c>
      <c r="J154" s="37">
        <f t="shared" si="21"/>
        <v>0</v>
      </c>
      <c r="K154" s="37">
        <f t="shared" si="21"/>
        <v>0</v>
      </c>
      <c r="L154" s="38">
        <f>L155</f>
        <v>0</v>
      </c>
      <c r="O154" s="82"/>
      <c r="P154" s="82"/>
    </row>
    <row r="155" spans="1:16" s="44" customFormat="1" ht="11.25" customHeight="1" hidden="1">
      <c r="A155" s="53" t="s">
        <v>221</v>
      </c>
      <c r="B155" s="41"/>
      <c r="C155" s="41"/>
      <c r="D155" s="42"/>
      <c r="E155" s="43"/>
      <c r="F155" s="54"/>
      <c r="G155" s="59" t="s">
        <v>222</v>
      </c>
      <c r="H155" s="56">
        <f>SUMIF($A$171:$A$587,$A155,H$171:H$587)</f>
        <v>0</v>
      </c>
      <c r="I155" s="56">
        <f>SUMIF($A$171:$A$587,$A155,I$171:I$587)</f>
        <v>0</v>
      </c>
      <c r="J155" s="56">
        <f>SUMIF($A$171:$A$587,$A155,J$171:J$587)</f>
        <v>0</v>
      </c>
      <c r="K155" s="56">
        <f>SUMIF($A$171:$A$587,$A155,K$171:K$587)</f>
        <v>0</v>
      </c>
      <c r="L155" s="57">
        <f>SUMIF($A$171:$A$587,$A155,L$171:L$587)</f>
        <v>0</v>
      </c>
      <c r="O155" s="82"/>
      <c r="P155" s="82"/>
    </row>
    <row r="156" spans="1:16" s="44" customFormat="1" ht="11.25" customHeight="1" hidden="1">
      <c r="A156" s="50"/>
      <c r="B156" s="41"/>
      <c r="C156" s="41"/>
      <c r="D156" s="42"/>
      <c r="E156" s="43"/>
      <c r="F156" s="51"/>
      <c r="G156" s="36"/>
      <c r="H156" s="37"/>
      <c r="I156" s="37"/>
      <c r="J156" s="37"/>
      <c r="K156" s="37"/>
      <c r="L156" s="38"/>
      <c r="O156" s="82"/>
      <c r="P156" s="82"/>
    </row>
    <row r="157" spans="1:16" s="44" customFormat="1" ht="22.5" customHeight="1" hidden="1">
      <c r="A157" s="40" t="s">
        <v>223</v>
      </c>
      <c r="B157" s="41"/>
      <c r="C157" s="41"/>
      <c r="D157" s="42"/>
      <c r="E157" s="43"/>
      <c r="F157" s="35"/>
      <c r="G157" s="36" t="s">
        <v>224</v>
      </c>
      <c r="H157" s="37">
        <f>H158+H165</f>
        <v>0</v>
      </c>
      <c r="I157" s="37">
        <f>I158+I165</f>
        <v>0</v>
      </c>
      <c r="J157" s="37">
        <f>J158+J165</f>
        <v>0</v>
      </c>
      <c r="K157" s="37">
        <f>K158+K165</f>
        <v>0</v>
      </c>
      <c r="L157" s="38">
        <f>L158+L165</f>
        <v>0</v>
      </c>
      <c r="O157" s="82"/>
      <c r="P157" s="82"/>
    </row>
    <row r="158" spans="1:16" s="44" customFormat="1" ht="11.25" customHeight="1">
      <c r="A158" s="46"/>
      <c r="B158" s="41"/>
      <c r="C158" s="41"/>
      <c r="D158" s="45" t="s">
        <v>20</v>
      </c>
      <c r="E158" s="43"/>
      <c r="F158" s="35"/>
      <c r="G158" s="39" t="s">
        <v>21</v>
      </c>
      <c r="H158" s="37">
        <f>SUM(H159:H164)</f>
        <v>0</v>
      </c>
      <c r="I158" s="37">
        <f>SUM(I159:I164)</f>
        <v>0</v>
      </c>
      <c r="J158" s="37">
        <f>SUM(J159:J164)</f>
        <v>0</v>
      </c>
      <c r="K158" s="37">
        <f>SUM(K159:K164)</f>
        <v>0</v>
      </c>
      <c r="L158" s="38">
        <f>SUM(L159:L164)</f>
        <v>0</v>
      </c>
      <c r="O158" s="82"/>
      <c r="P158" s="82"/>
    </row>
    <row r="159" spans="1:16" s="44" customFormat="1" ht="22.5" customHeight="1">
      <c r="A159" s="46"/>
      <c r="B159" s="41"/>
      <c r="C159" s="41"/>
      <c r="D159" s="45" t="s">
        <v>22</v>
      </c>
      <c r="E159" s="43"/>
      <c r="F159" s="35"/>
      <c r="G159" s="36" t="s">
        <v>23</v>
      </c>
      <c r="H159" s="37">
        <f>H169+H271</f>
        <v>0</v>
      </c>
      <c r="I159" s="37">
        <f>I169+I271</f>
        <v>0</v>
      </c>
      <c r="J159" s="37">
        <f>J169+J271</f>
        <v>0</v>
      </c>
      <c r="K159" s="37">
        <f>K169+K271</f>
        <v>0</v>
      </c>
      <c r="L159" s="38">
        <f>L169+L271</f>
        <v>0</v>
      </c>
      <c r="O159" s="82"/>
      <c r="P159" s="82"/>
    </row>
    <row r="160" spans="1:16" s="44" customFormat="1" ht="11.25" customHeight="1">
      <c r="A160" s="46"/>
      <c r="B160" s="41"/>
      <c r="C160" s="41"/>
      <c r="D160" s="45" t="s">
        <v>24</v>
      </c>
      <c r="E160" s="43"/>
      <c r="F160" s="35"/>
      <c r="G160" s="36" t="s">
        <v>25</v>
      </c>
      <c r="H160" s="37">
        <f>H194+H291</f>
        <v>0</v>
      </c>
      <c r="I160" s="37">
        <f>I194+I291</f>
        <v>0</v>
      </c>
      <c r="J160" s="37">
        <f>J194+J291</f>
        <v>0</v>
      </c>
      <c r="K160" s="37">
        <f>K194+K291</f>
        <v>0</v>
      </c>
      <c r="L160" s="38">
        <f>L194+L291</f>
        <v>0</v>
      </c>
      <c r="O160" s="82"/>
      <c r="P160" s="82"/>
    </row>
    <row r="161" spans="1:16" s="44" customFormat="1" ht="22.5" customHeight="1" hidden="1">
      <c r="A161" s="40" t="s">
        <v>28</v>
      </c>
      <c r="B161" s="41"/>
      <c r="C161" s="41"/>
      <c r="D161" s="42"/>
      <c r="E161" s="43"/>
      <c r="F161" s="35"/>
      <c r="G161" s="36" t="s">
        <v>225</v>
      </c>
      <c r="H161" s="37">
        <f>H230</f>
        <v>0</v>
      </c>
      <c r="I161" s="37">
        <f>I230</f>
        <v>0</v>
      </c>
      <c r="J161" s="37">
        <f>J230</f>
        <v>0</v>
      </c>
      <c r="K161" s="37">
        <f>K230</f>
        <v>0</v>
      </c>
      <c r="L161" s="38">
        <f>L230</f>
        <v>0</v>
      </c>
      <c r="O161" s="82"/>
      <c r="P161" s="82"/>
    </row>
    <row r="162" spans="1:16" s="44" customFormat="1" ht="11.25" customHeight="1" hidden="1">
      <c r="A162" s="40" t="s">
        <v>30</v>
      </c>
      <c r="B162" s="41"/>
      <c r="C162" s="41"/>
      <c r="D162" s="42"/>
      <c r="E162" s="43"/>
      <c r="F162" s="35"/>
      <c r="G162" s="39" t="s">
        <v>31</v>
      </c>
      <c r="H162" s="37">
        <f>H237+H315</f>
        <v>0</v>
      </c>
      <c r="I162" s="37">
        <f>I237+I315</f>
        <v>0</v>
      </c>
      <c r="J162" s="37">
        <f>J237+J315</f>
        <v>0</v>
      </c>
      <c r="K162" s="37">
        <f>K237+K315</f>
        <v>0</v>
      </c>
      <c r="L162" s="38">
        <f>L237+L315</f>
        <v>0</v>
      </c>
      <c r="O162" s="82"/>
      <c r="P162" s="82"/>
    </row>
    <row r="163" spans="1:16" s="44" customFormat="1" ht="48.75" customHeight="1" hidden="1">
      <c r="A163" s="46"/>
      <c r="B163" s="41"/>
      <c r="C163" s="41"/>
      <c r="D163" s="45" t="s">
        <v>32</v>
      </c>
      <c r="E163" s="43"/>
      <c r="F163" s="35"/>
      <c r="G163" s="39" t="s">
        <v>33</v>
      </c>
      <c r="H163" s="37">
        <f>H245</f>
        <v>0</v>
      </c>
      <c r="I163" s="37">
        <f>I245</f>
        <v>0</v>
      </c>
      <c r="J163" s="37">
        <f>J245</f>
        <v>0</v>
      </c>
      <c r="K163" s="37">
        <f>K245</f>
        <v>0</v>
      </c>
      <c r="L163" s="38">
        <f>L245</f>
        <v>0</v>
      </c>
      <c r="O163" s="82"/>
      <c r="P163" s="82"/>
    </row>
    <row r="164" spans="1:16" s="44" customFormat="1" ht="11.25" customHeight="1" hidden="1">
      <c r="A164" s="40" t="s">
        <v>34</v>
      </c>
      <c r="B164" s="41"/>
      <c r="C164" s="41"/>
      <c r="D164" s="42"/>
      <c r="E164" s="43"/>
      <c r="F164" s="35"/>
      <c r="G164" s="39"/>
      <c r="H164" s="37">
        <f>H253</f>
        <v>0</v>
      </c>
      <c r="I164" s="37">
        <f>I253</f>
        <v>0</v>
      </c>
      <c r="J164" s="37">
        <f>J253</f>
        <v>0</v>
      </c>
      <c r="K164" s="37">
        <f>K253</f>
        <v>0</v>
      </c>
      <c r="L164" s="38">
        <f>L253</f>
        <v>0</v>
      </c>
      <c r="O164" s="82"/>
      <c r="P164" s="82"/>
    </row>
    <row r="165" spans="1:16" s="44" customFormat="1" ht="11.25" customHeight="1">
      <c r="A165" s="46"/>
      <c r="B165" s="41"/>
      <c r="C165" s="41"/>
      <c r="D165" s="45" t="s">
        <v>38</v>
      </c>
      <c r="E165" s="43"/>
      <c r="F165" s="35"/>
      <c r="G165" s="36" t="s">
        <v>39</v>
      </c>
      <c r="H165" s="37">
        <f>H166</f>
        <v>0</v>
      </c>
      <c r="I165" s="37">
        <f>I166</f>
        <v>0</v>
      </c>
      <c r="J165" s="37">
        <f>J166</f>
        <v>0</v>
      </c>
      <c r="K165" s="37">
        <f>K166</f>
        <v>0</v>
      </c>
      <c r="L165" s="38">
        <f>L166</f>
        <v>0</v>
      </c>
      <c r="O165" s="82"/>
      <c r="P165" s="82"/>
    </row>
    <row r="166" spans="1:16" s="44" customFormat="1" ht="22.5" customHeight="1">
      <c r="A166" s="46"/>
      <c r="B166" s="41"/>
      <c r="C166" s="41"/>
      <c r="D166" s="45" t="s">
        <v>40</v>
      </c>
      <c r="E166" s="43"/>
      <c r="F166" s="35"/>
      <c r="G166" s="36" t="s">
        <v>41</v>
      </c>
      <c r="H166" s="37">
        <f>H258</f>
        <v>0</v>
      </c>
      <c r="I166" s="37">
        <f>I258</f>
        <v>0</v>
      </c>
      <c r="J166" s="37">
        <f>J258</f>
        <v>0</v>
      </c>
      <c r="K166" s="37">
        <f>K258</f>
        <v>0</v>
      </c>
      <c r="L166" s="38">
        <f>L258</f>
        <v>0</v>
      </c>
      <c r="O166" s="82"/>
      <c r="P166" s="82"/>
    </row>
    <row r="167" spans="1:12" ht="21" customHeight="1">
      <c r="A167" s="40" t="s">
        <v>159</v>
      </c>
      <c r="B167" s="48"/>
      <c r="C167" s="48"/>
      <c r="D167" s="69"/>
      <c r="E167" s="49"/>
      <c r="F167" s="35"/>
      <c r="G167" s="36" t="s">
        <v>226</v>
      </c>
      <c r="H167" s="37">
        <f>H168+H258</f>
        <v>0</v>
      </c>
      <c r="I167" s="37">
        <f>I168+I258</f>
        <v>0</v>
      </c>
      <c r="J167" s="37">
        <f>J168+J258</f>
        <v>0</v>
      </c>
      <c r="K167" s="37">
        <f>K168+K258</f>
        <v>0</v>
      </c>
      <c r="L167" s="38">
        <f>L168+L258</f>
        <v>0</v>
      </c>
    </row>
    <row r="168" spans="1:16" s="44" customFormat="1" ht="14.25" customHeight="1">
      <c r="A168" s="46"/>
      <c r="B168" s="41"/>
      <c r="C168" s="41"/>
      <c r="D168" s="33" t="s">
        <v>20</v>
      </c>
      <c r="E168" s="43"/>
      <c r="F168" s="35"/>
      <c r="G168" s="36" t="s">
        <v>21</v>
      </c>
      <c r="H168" s="37">
        <f>SUM(H169+H194+H245)</f>
        <v>0</v>
      </c>
      <c r="I168" s="37">
        <f>I169+I194+I245</f>
        <v>0</v>
      </c>
      <c r="J168" s="37">
        <f>J169+J194+J245</f>
        <v>0</v>
      </c>
      <c r="K168" s="37">
        <f>K169+K194+K245</f>
        <v>0</v>
      </c>
      <c r="L168" s="38">
        <f>L169+L194+L245</f>
        <v>0</v>
      </c>
      <c r="O168" s="82"/>
      <c r="P168" s="82"/>
    </row>
    <row r="169" spans="1:16" s="44" customFormat="1" ht="27" customHeight="1">
      <c r="A169" s="46"/>
      <c r="B169" s="41"/>
      <c r="C169" s="41"/>
      <c r="D169" s="33" t="s">
        <v>22</v>
      </c>
      <c r="E169" s="43"/>
      <c r="F169" s="35"/>
      <c r="G169" s="36" t="s">
        <v>23</v>
      </c>
      <c r="H169" s="37">
        <f>H170+H184+H187</f>
        <v>0</v>
      </c>
      <c r="I169" s="37">
        <f>I170+I184+I187</f>
        <v>0</v>
      </c>
      <c r="J169" s="37">
        <f>J170+J184+J187</f>
        <v>0</v>
      </c>
      <c r="K169" s="37">
        <f>K170+K184+K187</f>
        <v>0</v>
      </c>
      <c r="L169" s="38">
        <f>L170+L184+L187</f>
        <v>0</v>
      </c>
      <c r="O169" s="82"/>
      <c r="P169" s="82"/>
    </row>
    <row r="170" spans="1:16" s="44" customFormat="1" ht="11.25">
      <c r="A170" s="40"/>
      <c r="B170" s="41"/>
      <c r="C170" s="41"/>
      <c r="D170" s="42"/>
      <c r="E170" s="43" t="s">
        <v>20</v>
      </c>
      <c r="F170" s="35"/>
      <c r="G170" s="52" t="s">
        <v>48</v>
      </c>
      <c r="H170" s="37">
        <f>SUM(H171:H183)</f>
        <v>0</v>
      </c>
      <c r="I170" s="37">
        <f>I171+I173+I178+I179+I183</f>
        <v>0</v>
      </c>
      <c r="J170" s="37">
        <f>J171+J173+J178+J179+J183</f>
        <v>0</v>
      </c>
      <c r="K170" s="37">
        <f>K171+K173+K178+K179+K183</f>
        <v>0</v>
      </c>
      <c r="L170" s="38">
        <f>L171+L173+L178+L179+L183</f>
        <v>0</v>
      </c>
      <c r="O170" s="82"/>
      <c r="P170" s="82"/>
    </row>
    <row r="171" spans="1:12" ht="11.25">
      <c r="A171" s="53"/>
      <c r="B171" s="48"/>
      <c r="C171" s="48"/>
      <c r="D171" s="69"/>
      <c r="E171" s="49"/>
      <c r="F171" s="54" t="s">
        <v>20</v>
      </c>
      <c r="G171" s="55" t="s">
        <v>50</v>
      </c>
      <c r="H171" s="56">
        <f>I171+J171+K171+L171</f>
        <v>0</v>
      </c>
      <c r="I171" s="56">
        <v>0</v>
      </c>
      <c r="J171" s="56">
        <v>0</v>
      </c>
      <c r="K171" s="56">
        <v>0</v>
      </c>
      <c r="L171" s="57">
        <v>0</v>
      </c>
    </row>
    <row r="172" spans="1:12" ht="11.25" customHeight="1" hidden="1">
      <c r="A172" s="53"/>
      <c r="B172" s="48"/>
      <c r="C172" s="48"/>
      <c r="D172" s="69"/>
      <c r="E172" s="49"/>
      <c r="F172" s="54"/>
      <c r="G172" s="55" t="s">
        <v>52</v>
      </c>
      <c r="H172" s="56">
        <v>0</v>
      </c>
      <c r="I172" s="56">
        <v>0</v>
      </c>
      <c r="J172" s="56">
        <v>0</v>
      </c>
      <c r="K172" s="56">
        <v>0</v>
      </c>
      <c r="L172" s="57">
        <v>0</v>
      </c>
    </row>
    <row r="173" spans="1:12" ht="11.25">
      <c r="A173" s="53"/>
      <c r="B173" s="48"/>
      <c r="C173" s="48"/>
      <c r="D173" s="69"/>
      <c r="E173" s="49"/>
      <c r="F173" s="54" t="s">
        <v>227</v>
      </c>
      <c r="G173" s="55" t="s">
        <v>54</v>
      </c>
      <c r="H173" s="56">
        <f>I173+J173+K173+L173</f>
        <v>0</v>
      </c>
      <c r="I173" s="56">
        <v>0</v>
      </c>
      <c r="J173" s="56">
        <v>0</v>
      </c>
      <c r="K173" s="56">
        <v>0</v>
      </c>
      <c r="L173" s="57">
        <v>0</v>
      </c>
    </row>
    <row r="174" spans="1:12" ht="11.25" customHeight="1" hidden="1">
      <c r="A174" s="53"/>
      <c r="B174" s="48"/>
      <c r="C174" s="48"/>
      <c r="D174" s="69"/>
      <c r="E174" s="49"/>
      <c r="F174" s="54"/>
      <c r="G174" s="55" t="s">
        <v>56</v>
      </c>
      <c r="H174" s="56">
        <v>0</v>
      </c>
      <c r="I174" s="56">
        <v>0</v>
      </c>
      <c r="J174" s="56">
        <v>0</v>
      </c>
      <c r="K174" s="56">
        <v>0</v>
      </c>
      <c r="L174" s="57">
        <v>0</v>
      </c>
    </row>
    <row r="175" spans="1:12" ht="11.25" customHeight="1" hidden="1">
      <c r="A175" s="53"/>
      <c r="B175" s="48"/>
      <c r="C175" s="48"/>
      <c r="D175" s="69"/>
      <c r="E175" s="49"/>
      <c r="F175" s="54"/>
      <c r="G175" s="55" t="s">
        <v>58</v>
      </c>
      <c r="H175" s="56">
        <v>0</v>
      </c>
      <c r="I175" s="56">
        <v>0</v>
      </c>
      <c r="J175" s="56">
        <v>0</v>
      </c>
      <c r="K175" s="56">
        <v>0</v>
      </c>
      <c r="L175" s="57">
        <v>0</v>
      </c>
    </row>
    <row r="176" spans="1:12" ht="11.25" customHeight="1" hidden="1">
      <c r="A176" s="53"/>
      <c r="B176" s="48"/>
      <c r="C176" s="48"/>
      <c r="D176" s="69"/>
      <c r="E176" s="49"/>
      <c r="F176" s="54"/>
      <c r="G176" s="55" t="s">
        <v>60</v>
      </c>
      <c r="H176" s="56">
        <v>0</v>
      </c>
      <c r="I176" s="56">
        <v>0</v>
      </c>
      <c r="J176" s="56">
        <v>0</v>
      </c>
      <c r="K176" s="56">
        <v>0</v>
      </c>
      <c r="L176" s="57">
        <v>0</v>
      </c>
    </row>
    <row r="177" spans="1:12" ht="11.25" customHeight="1" hidden="1">
      <c r="A177" s="53"/>
      <c r="B177" s="48"/>
      <c r="C177" s="48"/>
      <c r="D177" s="69"/>
      <c r="E177" s="49"/>
      <c r="F177" s="54"/>
      <c r="G177" s="58" t="s">
        <v>62</v>
      </c>
      <c r="H177" s="56">
        <v>0</v>
      </c>
      <c r="I177" s="56">
        <v>0</v>
      </c>
      <c r="J177" s="56">
        <v>0</v>
      </c>
      <c r="K177" s="56">
        <v>0</v>
      </c>
      <c r="L177" s="57">
        <v>0</v>
      </c>
    </row>
    <row r="178" spans="1:12" ht="21.75" customHeight="1">
      <c r="A178" s="53"/>
      <c r="B178" s="48"/>
      <c r="C178" s="48"/>
      <c r="D178" s="69"/>
      <c r="E178" s="49"/>
      <c r="F178" s="54" t="s">
        <v>228</v>
      </c>
      <c r="G178" s="55" t="s">
        <v>64</v>
      </c>
      <c r="H178" s="56">
        <f>I178+J178+K178+L178</f>
        <v>0</v>
      </c>
      <c r="I178" s="56">
        <v>0</v>
      </c>
      <c r="J178" s="56">
        <v>0</v>
      </c>
      <c r="K178" s="56">
        <v>0</v>
      </c>
      <c r="L178" s="57">
        <v>0</v>
      </c>
    </row>
    <row r="179" spans="1:12" ht="11.25">
      <c r="A179" s="53"/>
      <c r="B179" s="48"/>
      <c r="C179" s="48"/>
      <c r="D179" s="69"/>
      <c r="E179" s="49"/>
      <c r="F179" s="54" t="s">
        <v>229</v>
      </c>
      <c r="G179" s="55" t="s">
        <v>66</v>
      </c>
      <c r="H179" s="56">
        <f>I179+J179+K179+L179</f>
        <v>0</v>
      </c>
      <c r="I179" s="56">
        <v>0</v>
      </c>
      <c r="J179" s="56">
        <v>0</v>
      </c>
      <c r="K179" s="56">
        <v>0</v>
      </c>
      <c r="L179" s="57">
        <v>0</v>
      </c>
    </row>
    <row r="180" spans="1:12" ht="22.5" customHeight="1" hidden="1">
      <c r="A180" s="53"/>
      <c r="B180" s="48"/>
      <c r="C180" s="48"/>
      <c r="D180" s="69"/>
      <c r="E180" s="49"/>
      <c r="F180" s="54"/>
      <c r="G180" s="55" t="s">
        <v>68</v>
      </c>
      <c r="H180" s="56"/>
      <c r="I180" s="56">
        <v>0</v>
      </c>
      <c r="J180" s="56">
        <v>0</v>
      </c>
      <c r="K180" s="56">
        <v>0</v>
      </c>
      <c r="L180" s="57">
        <v>0</v>
      </c>
    </row>
    <row r="181" spans="1:12" ht="22.5" customHeight="1" hidden="1">
      <c r="A181" s="53"/>
      <c r="B181" s="48"/>
      <c r="C181" s="48"/>
      <c r="D181" s="69"/>
      <c r="E181" s="49"/>
      <c r="F181" s="54"/>
      <c r="G181" s="55" t="s">
        <v>70</v>
      </c>
      <c r="H181" s="56"/>
      <c r="I181" s="56">
        <v>0</v>
      </c>
      <c r="J181" s="56">
        <v>0</v>
      </c>
      <c r="K181" s="56">
        <v>0</v>
      </c>
      <c r="L181" s="57">
        <v>0</v>
      </c>
    </row>
    <row r="182" spans="1:12" ht="10.5" customHeight="1" hidden="1">
      <c r="A182" s="53"/>
      <c r="B182" s="48"/>
      <c r="C182" s="48"/>
      <c r="D182" s="69"/>
      <c r="E182" s="49"/>
      <c r="F182" s="54"/>
      <c r="G182" s="55" t="s">
        <v>72</v>
      </c>
      <c r="H182" s="56"/>
      <c r="I182" s="56">
        <v>0</v>
      </c>
      <c r="J182" s="56">
        <v>0</v>
      </c>
      <c r="K182" s="56">
        <v>0</v>
      </c>
      <c r="L182" s="57">
        <v>0</v>
      </c>
    </row>
    <row r="183" spans="1:12" ht="11.25">
      <c r="A183" s="53"/>
      <c r="B183" s="48"/>
      <c r="C183" s="48"/>
      <c r="D183" s="69"/>
      <c r="E183" s="49"/>
      <c r="F183" s="54" t="s">
        <v>26</v>
      </c>
      <c r="G183" s="55" t="s">
        <v>74</v>
      </c>
      <c r="H183" s="56">
        <f>I183+J183+K183+L183</f>
        <v>0</v>
      </c>
      <c r="I183" s="56">
        <v>0</v>
      </c>
      <c r="J183" s="56">
        <v>0</v>
      </c>
      <c r="K183" s="56">
        <v>0</v>
      </c>
      <c r="L183" s="57">
        <v>0</v>
      </c>
    </row>
    <row r="184" spans="1:16" s="44" customFormat="1" ht="11.25" customHeight="1">
      <c r="A184" s="40"/>
      <c r="B184" s="41"/>
      <c r="C184" s="41"/>
      <c r="D184" s="42"/>
      <c r="E184" s="43" t="s">
        <v>231</v>
      </c>
      <c r="F184" s="35"/>
      <c r="G184" s="52" t="s">
        <v>76</v>
      </c>
      <c r="H184" s="37">
        <f>H185+H186</f>
        <v>0</v>
      </c>
      <c r="I184" s="37">
        <f>I185+I186</f>
        <v>0</v>
      </c>
      <c r="J184" s="37">
        <f>J185+J186</f>
        <v>0</v>
      </c>
      <c r="K184" s="37">
        <f>K185+K186</f>
        <v>0</v>
      </c>
      <c r="L184" s="38">
        <f>L185+L186</f>
        <v>0</v>
      </c>
      <c r="O184" s="82"/>
      <c r="P184" s="82"/>
    </row>
    <row r="185" spans="1:12" ht="22.5" customHeight="1" hidden="1">
      <c r="A185" s="53" t="s">
        <v>77</v>
      </c>
      <c r="B185" s="48"/>
      <c r="C185" s="48"/>
      <c r="D185" s="69"/>
      <c r="E185" s="49"/>
      <c r="F185" s="54"/>
      <c r="G185" s="55" t="s">
        <v>78</v>
      </c>
      <c r="H185" s="56"/>
      <c r="I185" s="56"/>
      <c r="J185" s="56"/>
      <c r="K185" s="56"/>
      <c r="L185" s="57">
        <f>H185-I185-J185-K185</f>
        <v>0</v>
      </c>
    </row>
    <row r="186" spans="1:12" ht="11.25" customHeight="1">
      <c r="A186" s="53"/>
      <c r="B186" s="48"/>
      <c r="C186" s="48"/>
      <c r="D186" s="69"/>
      <c r="E186" s="49"/>
      <c r="F186" s="150" t="s">
        <v>227</v>
      </c>
      <c r="G186" s="152" t="s">
        <v>252</v>
      </c>
      <c r="H186" s="56">
        <f>I186+J186+K186+L186</f>
        <v>0</v>
      </c>
      <c r="I186" s="56">
        <v>0</v>
      </c>
      <c r="J186" s="56">
        <v>0</v>
      </c>
      <c r="K186" s="56">
        <v>0</v>
      </c>
      <c r="L186" s="57">
        <v>0</v>
      </c>
    </row>
    <row r="187" spans="1:16" s="44" customFormat="1" ht="16.5" customHeight="1">
      <c r="A187" s="40"/>
      <c r="B187" s="41"/>
      <c r="C187" s="41"/>
      <c r="D187" s="42"/>
      <c r="E187" s="43" t="s">
        <v>230</v>
      </c>
      <c r="F187" s="35"/>
      <c r="G187" s="52" t="s">
        <v>81</v>
      </c>
      <c r="H187" s="37">
        <f>SUM(H188:H193)</f>
        <v>0</v>
      </c>
      <c r="I187" s="37">
        <f>SUM(I188:I193)</f>
        <v>0</v>
      </c>
      <c r="J187" s="37">
        <f>SUM(J188:J193)</f>
        <v>0</v>
      </c>
      <c r="K187" s="37">
        <f>SUM(K188:K193)</f>
        <v>0</v>
      </c>
      <c r="L187" s="38">
        <f>SUM(L188:L193)</f>
        <v>0</v>
      </c>
      <c r="O187" s="82"/>
      <c r="P187" s="82"/>
    </row>
    <row r="188" spans="1:12" ht="24" customHeight="1">
      <c r="A188" s="53"/>
      <c r="B188" s="48"/>
      <c r="C188" s="48"/>
      <c r="D188" s="69"/>
      <c r="E188" s="49"/>
      <c r="F188" s="54" t="s">
        <v>20</v>
      </c>
      <c r="G188" s="55" t="s">
        <v>83</v>
      </c>
      <c r="H188" s="56">
        <f aca="true" t="shared" si="22" ref="H188:H193">I188+J188+K188+L188</f>
        <v>0</v>
      </c>
      <c r="I188" s="56">
        <v>0</v>
      </c>
      <c r="J188" s="56">
        <v>0</v>
      </c>
      <c r="K188" s="56">
        <v>0</v>
      </c>
      <c r="L188" s="57">
        <v>0</v>
      </c>
    </row>
    <row r="189" spans="1:12" ht="12.75" customHeight="1">
      <c r="A189" s="53"/>
      <c r="B189" s="48"/>
      <c r="C189" s="48"/>
      <c r="D189" s="69"/>
      <c r="E189" s="49"/>
      <c r="F189" s="54" t="s">
        <v>231</v>
      </c>
      <c r="G189" s="55" t="s">
        <v>85</v>
      </c>
      <c r="H189" s="56">
        <f t="shared" si="22"/>
        <v>0</v>
      </c>
      <c r="I189" s="56">
        <v>0</v>
      </c>
      <c r="J189" s="56">
        <v>0</v>
      </c>
      <c r="K189" s="56">
        <v>0</v>
      </c>
      <c r="L189" s="57">
        <v>0</v>
      </c>
    </row>
    <row r="190" spans="1:12" ht="20.25" customHeight="1">
      <c r="A190" s="53"/>
      <c r="B190" s="48"/>
      <c r="C190" s="48"/>
      <c r="D190" s="69"/>
      <c r="E190" s="49"/>
      <c r="F190" s="54" t="s">
        <v>230</v>
      </c>
      <c r="G190" s="55" t="s">
        <v>87</v>
      </c>
      <c r="H190" s="56">
        <f t="shared" si="22"/>
        <v>0</v>
      </c>
      <c r="I190" s="56">
        <v>0</v>
      </c>
      <c r="J190" s="56">
        <v>0</v>
      </c>
      <c r="K190" s="56">
        <v>0</v>
      </c>
      <c r="L190" s="57">
        <v>0</v>
      </c>
    </row>
    <row r="191" spans="1:13" ht="39.75" customHeight="1">
      <c r="A191" s="53"/>
      <c r="B191" s="48"/>
      <c r="C191" s="48"/>
      <c r="D191" s="69"/>
      <c r="E191" s="49"/>
      <c r="F191" s="54" t="s">
        <v>232</v>
      </c>
      <c r="G191" s="59" t="s">
        <v>89</v>
      </c>
      <c r="H191" s="56">
        <f t="shared" si="22"/>
        <v>0</v>
      </c>
      <c r="I191" s="56">
        <v>0</v>
      </c>
      <c r="J191" s="56">
        <v>0</v>
      </c>
      <c r="K191" s="56">
        <v>0</v>
      </c>
      <c r="L191" s="57">
        <v>0</v>
      </c>
      <c r="M191" s="70"/>
    </row>
    <row r="192" spans="1:13" ht="25.5" customHeight="1">
      <c r="A192" s="53"/>
      <c r="B192" s="48"/>
      <c r="C192" s="48"/>
      <c r="D192" s="69"/>
      <c r="E192" s="49"/>
      <c r="F192" s="54" t="s">
        <v>227</v>
      </c>
      <c r="G192" s="59" t="s">
        <v>91</v>
      </c>
      <c r="H192" s="56">
        <f t="shared" si="22"/>
        <v>0</v>
      </c>
      <c r="I192" s="56">
        <v>0</v>
      </c>
      <c r="J192" s="56">
        <v>0</v>
      </c>
      <c r="K192" s="56">
        <v>0</v>
      </c>
      <c r="L192" s="57">
        <v>0</v>
      </c>
      <c r="M192" s="70"/>
    </row>
    <row r="193" spans="1:13" ht="25.5" customHeight="1">
      <c r="A193" s="53"/>
      <c r="B193" s="48"/>
      <c r="C193" s="48"/>
      <c r="D193" s="69"/>
      <c r="E193" s="49"/>
      <c r="F193" s="150" t="s">
        <v>246</v>
      </c>
      <c r="G193" s="151" t="s">
        <v>247</v>
      </c>
      <c r="H193" s="56">
        <f t="shared" si="22"/>
        <v>0</v>
      </c>
      <c r="I193" s="56">
        <v>0</v>
      </c>
      <c r="J193" s="56">
        <v>0</v>
      </c>
      <c r="K193" s="56">
        <v>0</v>
      </c>
      <c r="L193" s="57">
        <v>0</v>
      </c>
      <c r="M193" s="70"/>
    </row>
    <row r="194" spans="1:16" s="44" customFormat="1" ht="18.75" customHeight="1">
      <c r="A194" s="46"/>
      <c r="B194" s="41"/>
      <c r="C194" s="41"/>
      <c r="D194" s="33" t="s">
        <v>24</v>
      </c>
      <c r="E194" s="43"/>
      <c r="F194" s="35"/>
      <c r="G194" s="36" t="s">
        <v>25</v>
      </c>
      <c r="H194" s="37">
        <f>H195+H205+H209+H212+H216+H218+H219+H222</f>
        <v>0</v>
      </c>
      <c r="I194" s="37">
        <f>I195+I205+I209+I212+I216+I218+I219+I222</f>
        <v>0</v>
      </c>
      <c r="J194" s="37">
        <f>J195+J205+J209+J212+J216+J218+J219+J222</f>
        <v>0</v>
      </c>
      <c r="K194" s="156">
        <f>K195+K205+K209+K212+K216+K218+K219+K222</f>
        <v>0</v>
      </c>
      <c r="L194" s="38">
        <f>L195+L205+L209+L212+L216+L218+L219+L222</f>
        <v>0</v>
      </c>
      <c r="M194" s="71"/>
      <c r="O194" s="82"/>
      <c r="P194" s="82"/>
    </row>
    <row r="195" spans="1:16" s="44" customFormat="1" ht="15" customHeight="1">
      <c r="A195" s="40"/>
      <c r="B195" s="41"/>
      <c r="C195" s="41"/>
      <c r="D195" s="42"/>
      <c r="E195" s="43" t="s">
        <v>20</v>
      </c>
      <c r="F195" s="35"/>
      <c r="G195" s="39" t="s">
        <v>92</v>
      </c>
      <c r="H195" s="37">
        <f>H196+H197+H198+H199+H200+H201+H202+H203+H204</f>
        <v>7</v>
      </c>
      <c r="I195" s="37">
        <f>I196+I197+I198+I199+I200+I201+I202+I203+I204</f>
        <v>0</v>
      </c>
      <c r="J195" s="37">
        <f>J196+J197+J198+J199+J200+J201+J202+J203+J204</f>
        <v>0</v>
      </c>
      <c r="K195" s="156">
        <f>K196+K197+K198+K199+K200+K201+K202+K203+K204</f>
        <v>0</v>
      </c>
      <c r="L195" s="38">
        <f>L196+L197+L198+L199+L200+L201+L202+L203+L204</f>
        <v>7</v>
      </c>
      <c r="M195" s="71"/>
      <c r="O195" s="82"/>
      <c r="P195" s="82"/>
    </row>
    <row r="196" spans="1:13" ht="12.75" customHeight="1">
      <c r="A196" s="53"/>
      <c r="B196" s="48"/>
      <c r="C196" s="48"/>
      <c r="D196" s="69"/>
      <c r="E196" s="49"/>
      <c r="F196" s="54" t="s">
        <v>20</v>
      </c>
      <c r="G196" s="59" t="s">
        <v>94</v>
      </c>
      <c r="H196" s="56">
        <f aca="true" t="shared" si="23" ref="H196:H201">I196+J196+K196+L196</f>
        <v>-1</v>
      </c>
      <c r="I196" s="56">
        <v>0</v>
      </c>
      <c r="J196" s="56">
        <v>0</v>
      </c>
      <c r="K196" s="154"/>
      <c r="L196" s="57">
        <v>-1</v>
      </c>
      <c r="M196" s="71"/>
    </row>
    <row r="197" spans="1:13" ht="14.25" customHeight="1">
      <c r="A197" s="53"/>
      <c r="B197" s="48"/>
      <c r="C197" s="48"/>
      <c r="D197" s="69"/>
      <c r="E197" s="49"/>
      <c r="F197" s="54" t="s">
        <v>231</v>
      </c>
      <c r="G197" s="59" t="s">
        <v>96</v>
      </c>
      <c r="H197" s="56">
        <f t="shared" si="23"/>
        <v>-1</v>
      </c>
      <c r="I197" s="56">
        <v>0</v>
      </c>
      <c r="J197" s="56">
        <v>0</v>
      </c>
      <c r="K197" s="154">
        <v>0</v>
      </c>
      <c r="L197" s="57">
        <v>-1</v>
      </c>
      <c r="M197" s="71"/>
    </row>
    <row r="198" spans="1:13" ht="15" customHeight="1">
      <c r="A198" s="53"/>
      <c r="B198" s="48"/>
      <c r="C198" s="48"/>
      <c r="D198" s="69"/>
      <c r="E198" s="49"/>
      <c r="F198" s="54" t="s">
        <v>230</v>
      </c>
      <c r="G198" s="59" t="s">
        <v>98</v>
      </c>
      <c r="H198" s="56">
        <f t="shared" si="23"/>
        <v>-11</v>
      </c>
      <c r="I198" s="72">
        <v>0</v>
      </c>
      <c r="J198" s="56">
        <v>0</v>
      </c>
      <c r="K198" s="154">
        <v>0</v>
      </c>
      <c r="L198" s="57">
        <v>-11</v>
      </c>
      <c r="M198" s="71"/>
    </row>
    <row r="199" spans="1:13" ht="11.25">
      <c r="A199" s="53"/>
      <c r="B199" s="48"/>
      <c r="C199" s="48"/>
      <c r="D199" s="69"/>
      <c r="E199" s="49"/>
      <c r="F199" s="54" t="s">
        <v>232</v>
      </c>
      <c r="G199" s="59" t="s">
        <v>100</v>
      </c>
      <c r="H199" s="56">
        <f t="shared" si="23"/>
        <v>-3</v>
      </c>
      <c r="I199" s="56">
        <v>0</v>
      </c>
      <c r="J199" s="56">
        <v>0</v>
      </c>
      <c r="K199" s="154">
        <v>0</v>
      </c>
      <c r="L199" s="57">
        <v>-3</v>
      </c>
      <c r="M199" s="71"/>
    </row>
    <row r="200" spans="1:13" ht="11.25">
      <c r="A200" s="53"/>
      <c r="B200" s="48"/>
      <c r="C200" s="48"/>
      <c r="D200" s="69"/>
      <c r="E200" s="49"/>
      <c r="F200" s="54" t="s">
        <v>233</v>
      </c>
      <c r="G200" s="59" t="s">
        <v>102</v>
      </c>
      <c r="H200" s="56">
        <f t="shared" si="23"/>
        <v>0</v>
      </c>
      <c r="I200" s="56">
        <v>0</v>
      </c>
      <c r="J200" s="56">
        <v>0</v>
      </c>
      <c r="K200" s="56">
        <v>0</v>
      </c>
      <c r="L200" s="57">
        <v>0</v>
      </c>
      <c r="M200" s="71"/>
    </row>
    <row r="201" spans="1:13" ht="11.25">
      <c r="A201" s="53"/>
      <c r="B201" s="48"/>
      <c r="C201" s="48"/>
      <c r="D201" s="69"/>
      <c r="E201" s="49"/>
      <c r="F201" s="54" t="s">
        <v>227</v>
      </c>
      <c r="G201" s="59" t="s">
        <v>104</v>
      </c>
      <c r="H201" s="56">
        <f t="shared" si="23"/>
        <v>6</v>
      </c>
      <c r="I201" s="56">
        <v>0</v>
      </c>
      <c r="J201" s="56">
        <v>0</v>
      </c>
      <c r="K201" s="56">
        <v>0</v>
      </c>
      <c r="L201" s="57">
        <v>6</v>
      </c>
      <c r="M201" s="71"/>
    </row>
    <row r="202" spans="1:13" ht="21.75" customHeight="1">
      <c r="A202" s="53"/>
      <c r="B202" s="48"/>
      <c r="C202" s="48"/>
      <c r="D202" s="69"/>
      <c r="E202" s="49"/>
      <c r="F202" s="54" t="s">
        <v>234</v>
      </c>
      <c r="G202" s="59" t="s">
        <v>108</v>
      </c>
      <c r="H202" s="56">
        <f>I202+J202+K202+L202</f>
        <v>6</v>
      </c>
      <c r="I202" s="56">
        <v>0</v>
      </c>
      <c r="J202" s="56">
        <v>0</v>
      </c>
      <c r="K202" s="56">
        <v>0</v>
      </c>
      <c r="L202" s="57">
        <v>6</v>
      </c>
      <c r="M202" s="71"/>
    </row>
    <row r="203" spans="1:13" ht="22.5" customHeight="1">
      <c r="A203" s="53"/>
      <c r="B203" s="48"/>
      <c r="C203" s="48"/>
      <c r="D203" s="69"/>
      <c r="E203" s="49"/>
      <c r="F203" s="54" t="s">
        <v>235</v>
      </c>
      <c r="G203" s="59" t="s">
        <v>110</v>
      </c>
      <c r="H203" s="56">
        <f>I203+J203+K203+L203</f>
        <v>-2</v>
      </c>
      <c r="I203" s="56">
        <v>0</v>
      </c>
      <c r="J203" s="56">
        <v>0</v>
      </c>
      <c r="K203" s="56">
        <v>0</v>
      </c>
      <c r="L203" s="57">
        <v>-2</v>
      </c>
      <c r="M203" s="71"/>
    </row>
    <row r="204" spans="1:13" ht="21.75" customHeight="1">
      <c r="A204" s="53"/>
      <c r="B204" s="48"/>
      <c r="C204" s="48"/>
      <c r="D204" s="69"/>
      <c r="E204" s="49"/>
      <c r="F204" s="54" t="s">
        <v>26</v>
      </c>
      <c r="G204" s="59" t="s">
        <v>112</v>
      </c>
      <c r="H204" s="56">
        <f>I204+J204+K204+L204</f>
        <v>13</v>
      </c>
      <c r="I204" s="56">
        <v>0</v>
      </c>
      <c r="J204" s="56">
        <v>0</v>
      </c>
      <c r="K204" s="154">
        <v>0</v>
      </c>
      <c r="L204" s="57">
        <v>13</v>
      </c>
      <c r="M204" s="71"/>
    </row>
    <row r="205" spans="1:16" s="44" customFormat="1" ht="11.25">
      <c r="A205" s="40"/>
      <c r="B205" s="41"/>
      <c r="C205" s="41"/>
      <c r="D205" s="42"/>
      <c r="E205" s="43" t="s">
        <v>231</v>
      </c>
      <c r="F205" s="35"/>
      <c r="G205" s="39" t="s">
        <v>113</v>
      </c>
      <c r="H205" s="37">
        <f>I205+J205+K205+L205</f>
        <v>0</v>
      </c>
      <c r="I205" s="37">
        <v>0</v>
      </c>
      <c r="J205" s="37"/>
      <c r="K205" s="37"/>
      <c r="L205" s="38">
        <v>0</v>
      </c>
      <c r="M205" s="71"/>
      <c r="O205" s="82"/>
      <c r="P205" s="82"/>
    </row>
    <row r="206" spans="1:16" s="44" customFormat="1" ht="22.5" customHeight="1" hidden="1">
      <c r="A206" s="40" t="s">
        <v>114</v>
      </c>
      <c r="B206" s="41"/>
      <c r="C206" s="41"/>
      <c r="D206" s="42"/>
      <c r="E206" s="43"/>
      <c r="F206" s="35"/>
      <c r="G206" s="39" t="s">
        <v>115</v>
      </c>
      <c r="H206" s="37">
        <v>0</v>
      </c>
      <c r="I206" s="37">
        <f>I207+I208</f>
        <v>0</v>
      </c>
      <c r="J206" s="37">
        <f>J207+J208</f>
        <v>0</v>
      </c>
      <c r="K206" s="37">
        <f>K207+K208</f>
        <v>0</v>
      </c>
      <c r="L206" s="38">
        <f>L207+L208</f>
        <v>0</v>
      </c>
      <c r="M206" s="71"/>
      <c r="O206" s="82"/>
      <c r="P206" s="82"/>
    </row>
    <row r="207" spans="1:13" ht="11.25" customHeight="1" hidden="1">
      <c r="A207" s="53" t="s">
        <v>116</v>
      </c>
      <c r="B207" s="48"/>
      <c r="C207" s="48"/>
      <c r="D207" s="69"/>
      <c r="E207" s="49"/>
      <c r="F207" s="54"/>
      <c r="G207" s="59" t="s">
        <v>115</v>
      </c>
      <c r="H207" s="37">
        <v>0</v>
      </c>
      <c r="I207" s="37"/>
      <c r="J207" s="37"/>
      <c r="K207" s="37"/>
      <c r="L207" s="38">
        <f>H207-I207-J207-K207</f>
        <v>0</v>
      </c>
      <c r="M207" s="71"/>
    </row>
    <row r="208" spans="1:13" ht="11.25" customHeight="1" hidden="1">
      <c r="A208" s="53" t="s">
        <v>117</v>
      </c>
      <c r="B208" s="48"/>
      <c r="C208" s="48"/>
      <c r="D208" s="69"/>
      <c r="E208" s="49"/>
      <c r="F208" s="54"/>
      <c r="G208" s="59" t="s">
        <v>118</v>
      </c>
      <c r="H208" s="37">
        <v>0</v>
      </c>
      <c r="I208" s="37"/>
      <c r="J208" s="37"/>
      <c r="K208" s="37"/>
      <c r="L208" s="38">
        <f>H208-I208-J208-K208</f>
        <v>0</v>
      </c>
      <c r="M208" s="71"/>
    </row>
    <row r="209" spans="1:16" s="44" customFormat="1" ht="21" customHeight="1">
      <c r="A209" s="40"/>
      <c r="B209" s="41"/>
      <c r="C209" s="41"/>
      <c r="D209" s="42"/>
      <c r="E209" s="43" t="s">
        <v>233</v>
      </c>
      <c r="F209" s="35"/>
      <c r="G209" s="39" t="s">
        <v>119</v>
      </c>
      <c r="H209" s="37">
        <f>H211</f>
        <v>-5</v>
      </c>
      <c r="I209" s="37">
        <f>I210+I211</f>
        <v>0</v>
      </c>
      <c r="J209" s="37">
        <f>J210+J211</f>
        <v>0</v>
      </c>
      <c r="K209" s="37">
        <f>K210+K211</f>
        <v>0</v>
      </c>
      <c r="L209" s="38">
        <f>L211</f>
        <v>-5</v>
      </c>
      <c r="M209" s="71"/>
      <c r="O209" s="82"/>
      <c r="P209" s="82"/>
    </row>
    <row r="210" spans="1:13" ht="21" customHeight="1" hidden="1">
      <c r="A210" s="53"/>
      <c r="B210" s="48"/>
      <c r="C210" s="48"/>
      <c r="D210" s="69"/>
      <c r="E210" s="49"/>
      <c r="F210" s="54"/>
      <c r="G210" s="59" t="s">
        <v>121</v>
      </c>
      <c r="H210" s="56">
        <v>0</v>
      </c>
      <c r="I210" s="56"/>
      <c r="J210" s="56"/>
      <c r="K210" s="56"/>
      <c r="L210" s="57">
        <f>H210-I210-J210-K210</f>
        <v>0</v>
      </c>
      <c r="M210" s="71"/>
    </row>
    <row r="211" spans="1:13" ht="11.25">
      <c r="A211" s="53"/>
      <c r="B211" s="48"/>
      <c r="C211" s="48"/>
      <c r="D211" s="69"/>
      <c r="E211" s="49"/>
      <c r="F211" s="54" t="s">
        <v>26</v>
      </c>
      <c r="G211" s="59" t="s">
        <v>123</v>
      </c>
      <c r="H211" s="56">
        <f>I211+J211+K211+L211</f>
        <v>-5</v>
      </c>
      <c r="I211" s="56">
        <v>0</v>
      </c>
      <c r="J211" s="56">
        <v>0</v>
      </c>
      <c r="K211" s="56">
        <v>0</v>
      </c>
      <c r="L211" s="57">
        <v>-5</v>
      </c>
      <c r="M211" s="71"/>
    </row>
    <row r="212" spans="1:16" s="44" customFormat="1" ht="11.25">
      <c r="A212" s="40"/>
      <c r="B212" s="41"/>
      <c r="C212" s="41"/>
      <c r="D212" s="42"/>
      <c r="E212" s="43" t="s">
        <v>227</v>
      </c>
      <c r="F212" s="35"/>
      <c r="G212" s="39" t="s">
        <v>124</v>
      </c>
      <c r="H212" s="37">
        <f>H213+H214</f>
        <v>0</v>
      </c>
      <c r="I212" s="37">
        <f>I213+I214</f>
        <v>0</v>
      </c>
      <c r="J212" s="37">
        <f>J213+J214</f>
        <v>0</v>
      </c>
      <c r="K212" s="37">
        <f>K213+K214</f>
        <v>0</v>
      </c>
      <c r="L212" s="38">
        <f>L213+L214</f>
        <v>0</v>
      </c>
      <c r="M212" s="71"/>
      <c r="O212" s="82"/>
      <c r="P212" s="82"/>
    </row>
    <row r="213" spans="1:13" ht="22.5">
      <c r="A213" s="53"/>
      <c r="B213" s="48"/>
      <c r="C213" s="48"/>
      <c r="D213" s="69"/>
      <c r="E213" s="49"/>
      <c r="F213" s="54" t="s">
        <v>20</v>
      </c>
      <c r="G213" s="59" t="s">
        <v>126</v>
      </c>
      <c r="H213" s="37">
        <f>I213+J213+K213+L213</f>
        <v>0</v>
      </c>
      <c r="I213" s="56">
        <v>0</v>
      </c>
      <c r="J213" s="56">
        <v>0</v>
      </c>
      <c r="K213" s="56">
        <v>0</v>
      </c>
      <c r="L213" s="57">
        <v>0</v>
      </c>
      <c r="M213" s="71"/>
    </row>
    <row r="214" spans="1:13" ht="11.25">
      <c r="A214" s="53"/>
      <c r="B214" s="48"/>
      <c r="C214" s="48"/>
      <c r="D214" s="69"/>
      <c r="E214" s="49"/>
      <c r="F214" s="54" t="s">
        <v>231</v>
      </c>
      <c r="G214" s="59" t="s">
        <v>128</v>
      </c>
      <c r="H214" s="37">
        <f>I214+J214+K214+L214</f>
        <v>0</v>
      </c>
      <c r="I214" s="56">
        <v>0</v>
      </c>
      <c r="J214" s="56">
        <v>0</v>
      </c>
      <c r="K214" s="56">
        <v>0</v>
      </c>
      <c r="L214" s="57">
        <v>0</v>
      </c>
      <c r="M214" s="71"/>
    </row>
    <row r="215" spans="1:16" s="44" customFormat="1" ht="11.25" customHeight="1" hidden="1">
      <c r="A215" s="40" t="s">
        <v>129</v>
      </c>
      <c r="B215" s="41"/>
      <c r="C215" s="41"/>
      <c r="D215" s="42"/>
      <c r="E215" s="43"/>
      <c r="F215" s="35"/>
      <c r="G215" s="39" t="s">
        <v>130</v>
      </c>
      <c r="H215" s="56">
        <v>0</v>
      </c>
      <c r="I215" s="37"/>
      <c r="J215" s="37"/>
      <c r="K215" s="37"/>
      <c r="L215" s="57">
        <f>H215-I215-J215-K215</f>
        <v>0</v>
      </c>
      <c r="M215" s="71"/>
      <c r="O215" s="82"/>
      <c r="P215" s="82"/>
    </row>
    <row r="216" spans="1:16" s="44" customFormat="1" ht="27" customHeight="1">
      <c r="A216" s="40"/>
      <c r="B216" s="41"/>
      <c r="C216" s="41"/>
      <c r="D216" s="42"/>
      <c r="E216" s="43" t="s">
        <v>236</v>
      </c>
      <c r="F216" s="35"/>
      <c r="G216" s="39" t="s">
        <v>131</v>
      </c>
      <c r="H216" s="37">
        <f>I216+J216+K216+L216</f>
        <v>-1</v>
      </c>
      <c r="I216" s="37">
        <v>0</v>
      </c>
      <c r="J216" s="37">
        <v>0</v>
      </c>
      <c r="K216" s="37">
        <v>0</v>
      </c>
      <c r="L216" s="38">
        <v>-1</v>
      </c>
      <c r="M216" s="71"/>
      <c r="O216" s="82"/>
      <c r="P216" s="82"/>
    </row>
    <row r="217" spans="1:16" s="44" customFormat="1" ht="17.25" customHeight="1">
      <c r="A217" s="40"/>
      <c r="B217" s="41"/>
      <c r="C217" s="41"/>
      <c r="D217" s="42"/>
      <c r="E217" s="43" t="s">
        <v>228</v>
      </c>
      <c r="F217" s="35"/>
      <c r="G217" s="39" t="s">
        <v>133</v>
      </c>
      <c r="H217" s="56">
        <v>0</v>
      </c>
      <c r="I217" s="37">
        <v>0</v>
      </c>
      <c r="J217" s="37">
        <v>0</v>
      </c>
      <c r="K217" s="37">
        <v>0</v>
      </c>
      <c r="L217" s="57">
        <v>0</v>
      </c>
      <c r="M217" s="71"/>
      <c r="O217" s="82"/>
      <c r="P217" s="82"/>
    </row>
    <row r="218" spans="1:16" s="44" customFormat="1" ht="13.5" customHeight="1">
      <c r="A218" s="40"/>
      <c r="B218" s="41"/>
      <c r="C218" s="41"/>
      <c r="D218" s="42"/>
      <c r="E218" s="43" t="s">
        <v>229</v>
      </c>
      <c r="F218" s="35"/>
      <c r="G218" s="39" t="s">
        <v>134</v>
      </c>
      <c r="H218" s="37">
        <f>I218+J218+K218+L218</f>
        <v>0</v>
      </c>
      <c r="I218" s="37">
        <v>0</v>
      </c>
      <c r="J218" s="37">
        <v>0</v>
      </c>
      <c r="K218" s="37">
        <v>0</v>
      </c>
      <c r="L218" s="38">
        <v>0</v>
      </c>
      <c r="M218" s="71"/>
      <c r="O218" s="82"/>
      <c r="P218" s="82"/>
    </row>
    <row r="219" spans="1:16" s="44" customFormat="1" ht="16.5" customHeight="1">
      <c r="A219" s="40"/>
      <c r="B219" s="41"/>
      <c r="C219" s="41"/>
      <c r="D219" s="42"/>
      <c r="E219" s="43" t="s">
        <v>237</v>
      </c>
      <c r="F219" s="35"/>
      <c r="G219" s="39" t="s">
        <v>135</v>
      </c>
      <c r="H219" s="37">
        <f>I219+J219+K219+L219</f>
        <v>0</v>
      </c>
      <c r="I219" s="37">
        <v>0</v>
      </c>
      <c r="J219" s="37">
        <v>0</v>
      </c>
      <c r="K219" s="37">
        <v>0</v>
      </c>
      <c r="L219" s="38">
        <v>0</v>
      </c>
      <c r="M219" s="71"/>
      <c r="O219" s="82"/>
      <c r="P219" s="82"/>
    </row>
    <row r="220" spans="1:16" s="44" customFormat="1" ht="11.25" customHeight="1" hidden="1">
      <c r="A220" s="40"/>
      <c r="B220" s="41"/>
      <c r="C220" s="41"/>
      <c r="D220" s="42"/>
      <c r="E220" s="43"/>
      <c r="F220" s="35"/>
      <c r="G220" s="39" t="s">
        <v>136</v>
      </c>
      <c r="H220" s="56">
        <v>0</v>
      </c>
      <c r="I220" s="37"/>
      <c r="J220" s="37"/>
      <c r="K220" s="37"/>
      <c r="L220" s="57">
        <f>H220-I220-J220-K220</f>
        <v>0</v>
      </c>
      <c r="M220" s="71"/>
      <c r="O220" s="82"/>
      <c r="P220" s="82"/>
    </row>
    <row r="221" spans="1:16" s="44" customFormat="1" ht="11.25" customHeight="1" hidden="1">
      <c r="A221" s="40"/>
      <c r="B221" s="41"/>
      <c r="C221" s="41"/>
      <c r="D221" s="42"/>
      <c r="E221" s="43"/>
      <c r="F221" s="35"/>
      <c r="G221" s="36" t="s">
        <v>138</v>
      </c>
      <c r="H221" s="56">
        <v>0</v>
      </c>
      <c r="I221" s="37"/>
      <c r="J221" s="37"/>
      <c r="K221" s="37"/>
      <c r="L221" s="57">
        <f>H221-I221-J221-K221</f>
        <v>0</v>
      </c>
      <c r="M221" s="71"/>
      <c r="O221" s="82"/>
      <c r="P221" s="82"/>
    </row>
    <row r="222" spans="1:16" s="44" customFormat="1" ht="16.5" customHeight="1">
      <c r="A222" s="40"/>
      <c r="B222" s="41"/>
      <c r="C222" s="41"/>
      <c r="D222" s="42"/>
      <c r="E222" s="43" t="s">
        <v>26</v>
      </c>
      <c r="F222" s="35"/>
      <c r="G222" s="39" t="s">
        <v>139</v>
      </c>
      <c r="H222" s="37">
        <f>H229+H224</f>
        <v>-1</v>
      </c>
      <c r="I222" s="37">
        <f>SUM(I223:I229)</f>
        <v>0</v>
      </c>
      <c r="J222" s="37">
        <f>SUM(J223:J229)</f>
        <v>0</v>
      </c>
      <c r="K222" s="37">
        <f>SUM(K223:K229)</f>
        <v>0</v>
      </c>
      <c r="L222" s="38">
        <f>L224+L229</f>
        <v>-1</v>
      </c>
      <c r="M222" s="71"/>
      <c r="O222" s="82"/>
      <c r="P222" s="82"/>
    </row>
    <row r="223" spans="1:13" ht="11.25" customHeight="1" hidden="1">
      <c r="A223" s="53"/>
      <c r="B223" s="48"/>
      <c r="C223" s="48"/>
      <c r="D223" s="69"/>
      <c r="E223" s="49"/>
      <c r="F223" s="54"/>
      <c r="G223" s="59" t="s">
        <v>141</v>
      </c>
      <c r="H223" s="56">
        <v>0</v>
      </c>
      <c r="I223" s="56"/>
      <c r="J223" s="56"/>
      <c r="K223" s="56"/>
      <c r="L223" s="57">
        <f>H223-I223-J223-K223</f>
        <v>0</v>
      </c>
      <c r="M223" s="71"/>
    </row>
    <row r="224" spans="1:13" ht="15" customHeight="1">
      <c r="A224" s="53"/>
      <c r="B224" s="48"/>
      <c r="C224" s="48"/>
      <c r="D224" s="69"/>
      <c r="E224" s="49"/>
      <c r="F224" s="54" t="s">
        <v>231</v>
      </c>
      <c r="G224" s="59" t="s">
        <v>143</v>
      </c>
      <c r="H224" s="56">
        <f>I224+J224+K224+L224</f>
        <v>0</v>
      </c>
      <c r="I224" s="56">
        <v>0</v>
      </c>
      <c r="J224" s="56">
        <v>0</v>
      </c>
      <c r="K224" s="56">
        <v>0</v>
      </c>
      <c r="L224" s="57">
        <v>0</v>
      </c>
      <c r="M224" s="71"/>
    </row>
    <row r="225" spans="1:13" ht="11.25" customHeight="1" hidden="1">
      <c r="A225" s="53"/>
      <c r="B225" s="48"/>
      <c r="C225" s="48"/>
      <c r="D225" s="69"/>
      <c r="E225" s="49"/>
      <c r="F225" s="54"/>
      <c r="G225" s="59" t="s">
        <v>145</v>
      </c>
      <c r="H225" s="56"/>
      <c r="I225" s="56">
        <v>0</v>
      </c>
      <c r="J225" s="56">
        <v>0</v>
      </c>
      <c r="K225" s="56">
        <v>0</v>
      </c>
      <c r="L225" s="57">
        <v>0</v>
      </c>
      <c r="M225" s="71"/>
    </row>
    <row r="226" spans="1:13" ht="11.25" customHeight="1" hidden="1">
      <c r="A226" s="53"/>
      <c r="B226" s="48"/>
      <c r="C226" s="48"/>
      <c r="D226" s="69"/>
      <c r="E226" s="49"/>
      <c r="F226" s="54"/>
      <c r="G226" s="59" t="s">
        <v>147</v>
      </c>
      <c r="H226" s="56"/>
      <c r="I226" s="56">
        <v>0</v>
      </c>
      <c r="J226" s="56">
        <v>0</v>
      </c>
      <c r="K226" s="56">
        <v>0</v>
      </c>
      <c r="L226" s="57">
        <v>0</v>
      </c>
      <c r="M226" s="71"/>
    </row>
    <row r="227" spans="1:13" ht="11.25" customHeight="1" hidden="1">
      <c r="A227" s="53"/>
      <c r="B227" s="48"/>
      <c r="C227" s="48"/>
      <c r="D227" s="69"/>
      <c r="E227" s="49"/>
      <c r="F227" s="54"/>
      <c r="G227" s="59" t="s">
        <v>149</v>
      </c>
      <c r="H227" s="56"/>
      <c r="I227" s="56">
        <v>0</v>
      </c>
      <c r="J227" s="56">
        <v>0</v>
      </c>
      <c r="K227" s="56">
        <v>0</v>
      </c>
      <c r="L227" s="57">
        <v>0</v>
      </c>
      <c r="M227" s="71"/>
    </row>
    <row r="228" spans="1:13" ht="11.25" customHeight="1" hidden="1">
      <c r="A228" s="53"/>
      <c r="B228" s="48"/>
      <c r="C228" s="48"/>
      <c r="D228" s="69"/>
      <c r="E228" s="49"/>
      <c r="F228" s="54"/>
      <c r="G228" s="59" t="s">
        <v>151</v>
      </c>
      <c r="H228" s="56">
        <v>0</v>
      </c>
      <c r="I228" s="56">
        <v>0</v>
      </c>
      <c r="J228" s="56">
        <v>0</v>
      </c>
      <c r="K228" s="56">
        <v>0</v>
      </c>
      <c r="L228" s="57">
        <v>0</v>
      </c>
      <c r="M228" s="71"/>
    </row>
    <row r="229" spans="1:13" ht="11.25">
      <c r="A229" s="53"/>
      <c r="B229" s="48"/>
      <c r="C229" s="48"/>
      <c r="D229" s="69"/>
      <c r="E229" s="49"/>
      <c r="F229" s="54" t="s">
        <v>26</v>
      </c>
      <c r="G229" s="59" t="s">
        <v>153</v>
      </c>
      <c r="H229" s="56">
        <f>I229+J229+K229+L229</f>
        <v>-1</v>
      </c>
      <c r="I229" s="56">
        <v>0</v>
      </c>
      <c r="J229" s="56">
        <v>0</v>
      </c>
      <c r="K229" s="56">
        <v>0</v>
      </c>
      <c r="L229" s="57">
        <v>-1</v>
      </c>
      <c r="M229" s="71"/>
    </row>
    <row r="230" spans="1:16" s="44" customFormat="1" ht="22.5" customHeight="1" hidden="1">
      <c r="A230" s="40" t="s">
        <v>28</v>
      </c>
      <c r="B230" s="41"/>
      <c r="C230" s="41"/>
      <c r="D230" s="42"/>
      <c r="E230" s="43"/>
      <c r="F230" s="35"/>
      <c r="G230" s="39" t="s">
        <v>158</v>
      </c>
      <c r="H230" s="37">
        <f aca="true" t="shared" si="24" ref="H230:K231">H231</f>
        <v>0</v>
      </c>
      <c r="I230" s="37">
        <f t="shared" si="24"/>
        <v>0</v>
      </c>
      <c r="J230" s="37">
        <f t="shared" si="24"/>
        <v>0</v>
      </c>
      <c r="K230" s="37">
        <f t="shared" si="24"/>
        <v>0</v>
      </c>
      <c r="L230" s="38">
        <f>L231</f>
        <v>0</v>
      </c>
      <c r="M230" s="71"/>
      <c r="O230" s="82"/>
      <c r="P230" s="82"/>
    </row>
    <row r="231" spans="1:16" s="44" customFormat="1" ht="22.5" customHeight="1" hidden="1">
      <c r="A231" s="40" t="s">
        <v>159</v>
      </c>
      <c r="B231" s="41"/>
      <c r="C231" s="41"/>
      <c r="D231" s="42"/>
      <c r="E231" s="43"/>
      <c r="F231" s="35"/>
      <c r="G231" s="39" t="s">
        <v>160</v>
      </c>
      <c r="H231" s="37">
        <f t="shared" si="24"/>
        <v>0</v>
      </c>
      <c r="I231" s="37">
        <f t="shared" si="24"/>
        <v>0</v>
      </c>
      <c r="J231" s="37">
        <f t="shared" si="24"/>
        <v>0</v>
      </c>
      <c r="K231" s="37">
        <f t="shared" si="24"/>
        <v>0</v>
      </c>
      <c r="L231" s="38">
        <f>L232</f>
        <v>0</v>
      </c>
      <c r="M231" s="71"/>
      <c r="O231" s="82"/>
      <c r="P231" s="82"/>
    </row>
    <row r="232" spans="1:13" ht="11.25" customHeight="1" hidden="1">
      <c r="A232" s="53" t="s">
        <v>161</v>
      </c>
      <c r="B232" s="48"/>
      <c r="C232" s="48"/>
      <c r="D232" s="69"/>
      <c r="E232" s="49"/>
      <c r="F232" s="54"/>
      <c r="G232" s="59" t="s">
        <v>162</v>
      </c>
      <c r="H232" s="56"/>
      <c r="I232" s="56"/>
      <c r="J232" s="56"/>
      <c r="K232" s="56"/>
      <c r="L232" s="57"/>
      <c r="M232" s="70"/>
    </row>
    <row r="233" spans="1:13" ht="11.25" customHeight="1" hidden="1">
      <c r="A233" s="53"/>
      <c r="B233" s="48"/>
      <c r="C233" s="48"/>
      <c r="D233" s="69"/>
      <c r="E233" s="49"/>
      <c r="F233" s="54"/>
      <c r="G233" s="59"/>
      <c r="H233" s="56"/>
      <c r="I233" s="56"/>
      <c r="J233" s="56"/>
      <c r="K233" s="56"/>
      <c r="L233" s="57">
        <f>H233-I233-J233-K233</f>
        <v>0</v>
      </c>
      <c r="M233" s="70"/>
    </row>
    <row r="234" spans="1:13" ht="11.25" customHeight="1" hidden="1">
      <c r="A234" s="53"/>
      <c r="B234" s="48"/>
      <c r="C234" s="48"/>
      <c r="D234" s="69"/>
      <c r="E234" s="49"/>
      <c r="F234" s="54"/>
      <c r="G234" s="59"/>
      <c r="H234" s="56"/>
      <c r="I234" s="56"/>
      <c r="J234" s="56"/>
      <c r="K234" s="56"/>
      <c r="L234" s="57">
        <f>H234-I234-J234-K234</f>
        <v>0</v>
      </c>
      <c r="M234" s="70"/>
    </row>
    <row r="235" spans="1:13" ht="11.25" customHeight="1" hidden="1">
      <c r="A235" s="53"/>
      <c r="B235" s="48"/>
      <c r="C235" s="48"/>
      <c r="D235" s="69"/>
      <c r="E235" s="49"/>
      <c r="F235" s="54"/>
      <c r="G235" s="59"/>
      <c r="H235" s="56"/>
      <c r="I235" s="56"/>
      <c r="J235" s="56"/>
      <c r="K235" s="56"/>
      <c r="L235" s="57">
        <f>H235-I235-J235-K235</f>
        <v>0</v>
      </c>
      <c r="M235" s="70"/>
    </row>
    <row r="236" spans="1:13" ht="11.25" customHeight="1" hidden="1">
      <c r="A236" s="53"/>
      <c r="B236" s="48"/>
      <c r="C236" s="48"/>
      <c r="D236" s="69"/>
      <c r="E236" s="49"/>
      <c r="F236" s="54"/>
      <c r="G236" s="59"/>
      <c r="H236" s="56"/>
      <c r="I236" s="56"/>
      <c r="J236" s="56"/>
      <c r="K236" s="56"/>
      <c r="L236" s="57">
        <f>H236-I236-J236-K236</f>
        <v>0</v>
      </c>
      <c r="M236" s="70"/>
    </row>
    <row r="237" spans="1:16" s="44" customFormat="1" ht="11.25" customHeight="1" hidden="1">
      <c r="A237" s="40" t="s">
        <v>30</v>
      </c>
      <c r="B237" s="41"/>
      <c r="C237" s="41"/>
      <c r="D237" s="42"/>
      <c r="E237" s="43"/>
      <c r="F237" s="35"/>
      <c r="G237" s="39" t="s">
        <v>31</v>
      </c>
      <c r="H237" s="37">
        <f>H238+H242</f>
        <v>0</v>
      </c>
      <c r="I237" s="37">
        <f>I238+I242</f>
        <v>0</v>
      </c>
      <c r="J237" s="37">
        <f>J238+J242</f>
        <v>0</v>
      </c>
      <c r="K237" s="37">
        <f>K238+K242</f>
        <v>0</v>
      </c>
      <c r="L237" s="38">
        <f>L238+L242</f>
        <v>0</v>
      </c>
      <c r="M237" s="71"/>
      <c r="O237" s="82"/>
      <c r="P237" s="82"/>
    </row>
    <row r="238" spans="1:16" s="44" customFormat="1" ht="11.25" customHeight="1" hidden="1">
      <c r="A238" s="40">
        <v>5501</v>
      </c>
      <c r="B238" s="41"/>
      <c r="C238" s="41"/>
      <c r="D238" s="42"/>
      <c r="E238" s="43"/>
      <c r="F238" s="35"/>
      <c r="G238" s="39" t="s">
        <v>164</v>
      </c>
      <c r="H238" s="37">
        <f>SUM(H239:H241)</f>
        <v>0</v>
      </c>
      <c r="I238" s="37">
        <f>SUM(I239:I241)</f>
        <v>0</v>
      </c>
      <c r="J238" s="37">
        <f>SUM(J239:J241)</f>
        <v>0</v>
      </c>
      <c r="K238" s="37">
        <f>SUM(K239:K241)</f>
        <v>0</v>
      </c>
      <c r="L238" s="38">
        <f>SUM(L239:L241)</f>
        <v>0</v>
      </c>
      <c r="M238" s="71"/>
      <c r="O238" s="82"/>
      <c r="P238" s="82"/>
    </row>
    <row r="239" spans="1:16" s="44" customFormat="1" ht="22.5" customHeight="1" hidden="1">
      <c r="A239" s="53" t="s">
        <v>165</v>
      </c>
      <c r="B239" s="41"/>
      <c r="C239" s="41"/>
      <c r="D239" s="42"/>
      <c r="E239" s="43"/>
      <c r="F239" s="54"/>
      <c r="G239" s="59" t="s">
        <v>166</v>
      </c>
      <c r="H239" s="56"/>
      <c r="I239" s="56"/>
      <c r="J239" s="56"/>
      <c r="K239" s="56"/>
      <c r="L239" s="57">
        <f>H239-I239-J239-K239</f>
        <v>0</v>
      </c>
      <c r="M239" s="71"/>
      <c r="O239" s="82"/>
      <c r="P239" s="82"/>
    </row>
    <row r="240" spans="1:16" s="44" customFormat="1" ht="22.5" customHeight="1" hidden="1">
      <c r="A240" s="53" t="s">
        <v>167</v>
      </c>
      <c r="B240" s="41"/>
      <c r="C240" s="41"/>
      <c r="D240" s="42"/>
      <c r="E240" s="43"/>
      <c r="F240" s="54"/>
      <c r="G240" s="59" t="s">
        <v>168</v>
      </c>
      <c r="H240" s="56"/>
      <c r="I240" s="56"/>
      <c r="J240" s="56"/>
      <c r="K240" s="56"/>
      <c r="L240" s="57">
        <f>H240-I240-J240-K240</f>
        <v>0</v>
      </c>
      <c r="M240" s="71"/>
      <c r="O240" s="82"/>
      <c r="P240" s="82"/>
    </row>
    <row r="241" spans="1:16" s="44" customFormat="1" ht="22.5" customHeight="1" hidden="1">
      <c r="A241" s="53" t="s">
        <v>169</v>
      </c>
      <c r="B241" s="41"/>
      <c r="C241" s="41"/>
      <c r="D241" s="42"/>
      <c r="E241" s="43"/>
      <c r="F241" s="54"/>
      <c r="G241" s="59" t="s">
        <v>170</v>
      </c>
      <c r="H241" s="56"/>
      <c r="I241" s="56"/>
      <c r="J241" s="56"/>
      <c r="K241" s="56"/>
      <c r="L241" s="57">
        <f>H241-I241-J241-K241</f>
        <v>0</v>
      </c>
      <c r="M241" s="71"/>
      <c r="O241" s="82"/>
      <c r="P241" s="82"/>
    </row>
    <row r="242" spans="1:16" s="44" customFormat="1" ht="25.5" customHeight="1" hidden="1">
      <c r="A242" s="40">
        <v>5502</v>
      </c>
      <c r="B242" s="41"/>
      <c r="C242" s="41"/>
      <c r="D242" s="42"/>
      <c r="E242" s="43"/>
      <c r="F242" s="35"/>
      <c r="G242" s="39" t="s">
        <v>171</v>
      </c>
      <c r="H242" s="37">
        <f>SUM(H243:H244)</f>
        <v>0</v>
      </c>
      <c r="I242" s="37">
        <f>SUM(I243:I244)</f>
        <v>0</v>
      </c>
      <c r="J242" s="37">
        <f>SUM(J243:J244)</f>
        <v>0</v>
      </c>
      <c r="K242" s="37">
        <f>SUM(K243:K244)</f>
        <v>0</v>
      </c>
      <c r="L242" s="38">
        <f>SUM(L243:L244)</f>
        <v>0</v>
      </c>
      <c r="M242" s="71"/>
      <c r="O242" s="82"/>
      <c r="P242" s="82"/>
    </row>
    <row r="243" spans="1:13" ht="21.75" customHeight="1" hidden="1">
      <c r="A243" s="53" t="s">
        <v>172</v>
      </c>
      <c r="B243" s="48"/>
      <c r="C243" s="48"/>
      <c r="D243" s="69"/>
      <c r="E243" s="49"/>
      <c r="F243" s="54"/>
      <c r="G243" s="59" t="s">
        <v>173</v>
      </c>
      <c r="H243" s="56">
        <v>0</v>
      </c>
      <c r="I243" s="56">
        <v>0</v>
      </c>
      <c r="J243" s="56">
        <v>0</v>
      </c>
      <c r="K243" s="56">
        <v>0</v>
      </c>
      <c r="L243" s="57">
        <f>H243-I243-J243-K243</f>
        <v>0</v>
      </c>
      <c r="M243" s="70"/>
    </row>
    <row r="244" spans="1:13" ht="20.25" customHeight="1" hidden="1">
      <c r="A244" s="53" t="s">
        <v>174</v>
      </c>
      <c r="B244" s="48"/>
      <c r="C244" s="48"/>
      <c r="D244" s="69"/>
      <c r="E244" s="49"/>
      <c r="F244" s="54"/>
      <c r="G244" s="59" t="s">
        <v>175</v>
      </c>
      <c r="H244" s="56"/>
      <c r="I244" s="56"/>
      <c r="J244" s="56"/>
      <c r="K244" s="56"/>
      <c r="L244" s="57">
        <f>H244-I244-J244-K244</f>
        <v>0</v>
      </c>
      <c r="M244" s="70"/>
    </row>
    <row r="245" spans="1:16" s="44" customFormat="1" ht="29.25" customHeight="1" hidden="1">
      <c r="A245" s="40"/>
      <c r="B245" s="41"/>
      <c r="C245" s="41"/>
      <c r="D245" s="42">
        <v>59</v>
      </c>
      <c r="E245" s="43"/>
      <c r="F245" s="35"/>
      <c r="G245" s="39" t="s">
        <v>248</v>
      </c>
      <c r="H245" s="37">
        <f>H246</f>
        <v>0</v>
      </c>
      <c r="I245" s="37">
        <f>I246</f>
        <v>0</v>
      </c>
      <c r="J245" s="37">
        <f>J246</f>
        <v>0</v>
      </c>
      <c r="K245" s="37">
        <f>K246</f>
        <v>0</v>
      </c>
      <c r="L245" s="38">
        <f>L246</f>
        <v>0</v>
      </c>
      <c r="M245" s="71"/>
      <c r="O245" s="82"/>
      <c r="P245" s="82"/>
    </row>
    <row r="246" spans="1:13" ht="24.75" customHeight="1" hidden="1">
      <c r="A246" s="53"/>
      <c r="B246" s="48"/>
      <c r="C246" s="48"/>
      <c r="D246" s="69"/>
      <c r="E246" s="43" t="s">
        <v>249</v>
      </c>
      <c r="F246" s="54"/>
      <c r="G246" s="151" t="s">
        <v>250</v>
      </c>
      <c r="H246" s="56">
        <f>I246+J246+K246+L246</f>
        <v>0</v>
      </c>
      <c r="I246" s="56"/>
      <c r="J246" s="56"/>
      <c r="K246" s="56"/>
      <c r="L246" s="57"/>
      <c r="M246" s="70"/>
    </row>
    <row r="247" spans="1:13" ht="14.25" customHeight="1" hidden="1">
      <c r="A247" s="53"/>
      <c r="B247" s="48"/>
      <c r="C247" s="48"/>
      <c r="D247" s="69"/>
      <c r="E247" s="43"/>
      <c r="F247" s="54" t="s">
        <v>20</v>
      </c>
      <c r="G247" s="59" t="s">
        <v>238</v>
      </c>
      <c r="H247" s="56">
        <f>I247+J247+K247+L247</f>
        <v>0</v>
      </c>
      <c r="I247" s="56"/>
      <c r="J247" s="56"/>
      <c r="K247" s="56"/>
      <c r="L247" s="57"/>
      <c r="M247" s="70"/>
    </row>
    <row r="248" spans="1:13" ht="12" customHeight="1" hidden="1">
      <c r="A248" s="53"/>
      <c r="B248" s="48"/>
      <c r="C248" s="48"/>
      <c r="D248" s="69"/>
      <c r="E248" s="43"/>
      <c r="F248" s="54" t="s">
        <v>231</v>
      </c>
      <c r="G248" s="59" t="s">
        <v>239</v>
      </c>
      <c r="H248" s="56">
        <f>I248+J248+K248+L248</f>
        <v>0</v>
      </c>
      <c r="I248" s="56"/>
      <c r="J248" s="56"/>
      <c r="K248" s="56"/>
      <c r="L248" s="57"/>
      <c r="M248" s="70"/>
    </row>
    <row r="249" spans="1:13" ht="15" customHeight="1" hidden="1">
      <c r="A249" s="53"/>
      <c r="B249" s="48"/>
      <c r="C249" s="48"/>
      <c r="D249" s="69"/>
      <c r="E249" s="43"/>
      <c r="F249" s="54" t="s">
        <v>230</v>
      </c>
      <c r="G249" s="59" t="s">
        <v>240</v>
      </c>
      <c r="H249" s="56">
        <f>I249+J249+K249+L249</f>
        <v>0</v>
      </c>
      <c r="I249" s="56">
        <v>0</v>
      </c>
      <c r="J249" s="56">
        <v>0</v>
      </c>
      <c r="K249" s="56">
        <v>0</v>
      </c>
      <c r="L249" s="57">
        <v>0</v>
      </c>
      <c r="M249" s="70"/>
    </row>
    <row r="250" spans="1:13" ht="15" customHeight="1" hidden="1">
      <c r="A250" s="53" t="s">
        <v>178</v>
      </c>
      <c r="B250" s="48"/>
      <c r="C250" s="48"/>
      <c r="D250" s="69"/>
      <c r="E250" s="49"/>
      <c r="F250" s="54"/>
      <c r="G250" s="59" t="s">
        <v>179</v>
      </c>
      <c r="H250" s="56"/>
      <c r="I250" s="56"/>
      <c r="J250" s="56">
        <v>0</v>
      </c>
      <c r="K250" s="56">
        <v>0</v>
      </c>
      <c r="L250" s="57">
        <v>0</v>
      </c>
      <c r="M250" s="70"/>
    </row>
    <row r="251" spans="1:13" ht="15" customHeight="1" hidden="1">
      <c r="A251" s="53" t="s">
        <v>180</v>
      </c>
      <c r="B251" s="48"/>
      <c r="C251" s="48"/>
      <c r="D251" s="69"/>
      <c r="E251" s="49"/>
      <c r="F251" s="54"/>
      <c r="G251" s="59" t="s">
        <v>181</v>
      </c>
      <c r="H251" s="56"/>
      <c r="I251" s="56"/>
      <c r="J251" s="56"/>
      <c r="K251" s="56"/>
      <c r="L251" s="57">
        <f>H251-I251-J251-K251</f>
        <v>0</v>
      </c>
      <c r="M251" s="70"/>
    </row>
    <row r="252" spans="1:13" ht="22.5" customHeight="1" hidden="1">
      <c r="A252" s="53" t="s">
        <v>182</v>
      </c>
      <c r="B252" s="48"/>
      <c r="C252" s="48"/>
      <c r="D252" s="69"/>
      <c r="E252" s="49"/>
      <c r="F252" s="54"/>
      <c r="G252" s="59" t="s">
        <v>183</v>
      </c>
      <c r="H252" s="56"/>
      <c r="I252" s="56"/>
      <c r="J252" s="56"/>
      <c r="K252" s="56"/>
      <c r="L252" s="57">
        <f>H252-I252-J252-K252</f>
        <v>0</v>
      </c>
      <c r="M252" s="70"/>
    </row>
    <row r="253" spans="1:16" s="44" customFormat="1" ht="15" customHeight="1" hidden="1">
      <c r="A253" s="40" t="s">
        <v>34</v>
      </c>
      <c r="B253" s="41"/>
      <c r="C253" s="41"/>
      <c r="D253" s="42"/>
      <c r="E253" s="43"/>
      <c r="F253" s="35"/>
      <c r="G253" s="39" t="s">
        <v>35</v>
      </c>
      <c r="H253" s="37">
        <f>SUM(H254:H257)</f>
        <v>0</v>
      </c>
      <c r="I253" s="37">
        <f>SUM(I254:I257)</f>
        <v>0</v>
      </c>
      <c r="J253" s="37">
        <f>SUM(J254:J257)</f>
        <v>0</v>
      </c>
      <c r="K253" s="37">
        <f>SUM(K254:K257)</f>
        <v>0</v>
      </c>
      <c r="L253" s="38">
        <f>SUM(L254:L257)</f>
        <v>0</v>
      </c>
      <c r="M253" s="71"/>
      <c r="O253" s="82"/>
      <c r="P253" s="82"/>
    </row>
    <row r="254" spans="1:13" ht="11.25" customHeight="1" hidden="1">
      <c r="A254" s="53" t="s">
        <v>188</v>
      </c>
      <c r="B254" s="48"/>
      <c r="C254" s="48"/>
      <c r="D254" s="69"/>
      <c r="E254" s="49"/>
      <c r="F254" s="54"/>
      <c r="G254" s="59" t="s">
        <v>189</v>
      </c>
      <c r="H254" s="56"/>
      <c r="I254" s="56"/>
      <c r="J254" s="56"/>
      <c r="K254" s="56"/>
      <c r="L254" s="57">
        <f>H254-I254-J254-K254</f>
        <v>0</v>
      </c>
      <c r="M254" s="70"/>
    </row>
    <row r="255" spans="1:13" ht="11.25" customHeight="1" hidden="1">
      <c r="A255" s="53" t="s">
        <v>190</v>
      </c>
      <c r="B255" s="48"/>
      <c r="C255" s="48"/>
      <c r="D255" s="69"/>
      <c r="E255" s="49"/>
      <c r="F255" s="54"/>
      <c r="G255" s="59" t="s">
        <v>191</v>
      </c>
      <c r="H255" s="56"/>
      <c r="I255" s="56"/>
      <c r="J255" s="56"/>
      <c r="K255" s="56"/>
      <c r="L255" s="57">
        <f>H255-I255-J255-K255</f>
        <v>0</v>
      </c>
      <c r="M255" s="70"/>
    </row>
    <row r="256" spans="1:13" ht="15" customHeight="1" hidden="1">
      <c r="A256" s="53" t="s">
        <v>200</v>
      </c>
      <c r="B256" s="48"/>
      <c r="C256" s="48"/>
      <c r="D256" s="69"/>
      <c r="E256" s="49"/>
      <c r="F256" s="54"/>
      <c r="G256" s="59" t="s">
        <v>201</v>
      </c>
      <c r="H256" s="56"/>
      <c r="I256" s="56"/>
      <c r="J256" s="56"/>
      <c r="K256" s="56"/>
      <c r="L256" s="57">
        <f>H256-I256-J256-K256</f>
        <v>0</v>
      </c>
      <c r="M256" s="70"/>
    </row>
    <row r="257" spans="1:13" ht="15" customHeight="1" hidden="1">
      <c r="A257" s="53" t="s">
        <v>202</v>
      </c>
      <c r="B257" s="48"/>
      <c r="C257" s="48"/>
      <c r="D257" s="69"/>
      <c r="E257" s="49"/>
      <c r="F257" s="54"/>
      <c r="G257" s="59" t="s">
        <v>203</v>
      </c>
      <c r="H257" s="56"/>
      <c r="I257" s="56"/>
      <c r="J257" s="56"/>
      <c r="K257" s="56"/>
      <c r="L257" s="57">
        <f>H257-I257-J257-K257</f>
        <v>0</v>
      </c>
      <c r="M257" s="70"/>
    </row>
    <row r="258" spans="1:16" s="44" customFormat="1" ht="17.25" customHeight="1" hidden="1">
      <c r="A258" s="46"/>
      <c r="B258" s="41"/>
      <c r="C258" s="41"/>
      <c r="D258" s="33" t="s">
        <v>38</v>
      </c>
      <c r="E258" s="43"/>
      <c r="F258" s="35"/>
      <c r="G258" s="36" t="s">
        <v>39</v>
      </c>
      <c r="H258" s="37">
        <f>H259</f>
        <v>0</v>
      </c>
      <c r="I258" s="37">
        <f>I259</f>
        <v>0</v>
      </c>
      <c r="J258" s="37">
        <f>J259</f>
        <v>0</v>
      </c>
      <c r="K258" s="37">
        <f>K259</f>
        <v>0</v>
      </c>
      <c r="L258" s="38">
        <f>L259</f>
        <v>0</v>
      </c>
      <c r="M258" s="71"/>
      <c r="O258" s="82"/>
      <c r="P258" s="82"/>
    </row>
    <row r="259" spans="1:16" s="44" customFormat="1" ht="24.75" customHeight="1" hidden="1">
      <c r="A259" s="46"/>
      <c r="B259" s="41"/>
      <c r="C259" s="41"/>
      <c r="D259" s="33" t="s">
        <v>40</v>
      </c>
      <c r="E259" s="43"/>
      <c r="F259" s="35"/>
      <c r="G259" s="36" t="s">
        <v>41</v>
      </c>
      <c r="H259" s="37">
        <f>H260+H265</f>
        <v>0</v>
      </c>
      <c r="I259" s="37">
        <f>I260+I265</f>
        <v>0</v>
      </c>
      <c r="J259" s="37">
        <f>J260+J265</f>
        <v>0</v>
      </c>
      <c r="K259" s="37">
        <f>K260+K265</f>
        <v>0</v>
      </c>
      <c r="L259" s="38">
        <f>L260+L265</f>
        <v>0</v>
      </c>
      <c r="M259" s="71"/>
      <c r="O259" s="82"/>
      <c r="P259" s="82"/>
    </row>
    <row r="260" spans="1:16" s="44" customFormat="1" ht="15" customHeight="1" hidden="1">
      <c r="A260" s="40"/>
      <c r="B260" s="41"/>
      <c r="C260" s="41"/>
      <c r="D260" s="42"/>
      <c r="E260" s="43" t="s">
        <v>20</v>
      </c>
      <c r="F260" s="35"/>
      <c r="G260" s="36" t="s">
        <v>208</v>
      </c>
      <c r="H260" s="37">
        <f>I260+J260+K260+L260</f>
        <v>0</v>
      </c>
      <c r="I260" s="37">
        <f>SUM(I261:I264)</f>
        <v>0</v>
      </c>
      <c r="J260" s="37">
        <f>SUM(J261:J264)</f>
        <v>0</v>
      </c>
      <c r="K260" s="37">
        <f>SUM(K261:K264)</f>
        <v>0</v>
      </c>
      <c r="L260" s="38">
        <f>SUM(L261:L264)</f>
        <v>0</v>
      </c>
      <c r="M260" s="71"/>
      <c r="O260" s="82"/>
      <c r="P260" s="82"/>
    </row>
    <row r="261" spans="1:13" ht="11.25" customHeight="1" hidden="1">
      <c r="A261" s="53"/>
      <c r="B261" s="48"/>
      <c r="C261" s="48"/>
      <c r="D261" s="69"/>
      <c r="E261" s="49"/>
      <c r="F261" s="54"/>
      <c r="G261" s="58" t="s">
        <v>210</v>
      </c>
      <c r="H261" s="56"/>
      <c r="I261" s="56"/>
      <c r="J261" s="56"/>
      <c r="K261" s="56"/>
      <c r="L261" s="57">
        <f>H261-I261-J261-K261</f>
        <v>0</v>
      </c>
      <c r="M261" s="70"/>
    </row>
    <row r="262" spans="1:13" ht="24.75" customHeight="1" hidden="1">
      <c r="A262" s="53"/>
      <c r="B262" s="48"/>
      <c r="C262" s="48"/>
      <c r="D262" s="69"/>
      <c r="E262" s="49"/>
      <c r="F262" s="54" t="s">
        <v>231</v>
      </c>
      <c r="G262" s="58" t="s">
        <v>212</v>
      </c>
      <c r="H262" s="56">
        <f>I262+J262+K262+L262</f>
        <v>0</v>
      </c>
      <c r="I262" s="56">
        <v>0</v>
      </c>
      <c r="J262" s="56">
        <v>0</v>
      </c>
      <c r="K262" s="56"/>
      <c r="L262" s="57"/>
      <c r="M262" s="70"/>
    </row>
    <row r="263" spans="1:13" ht="22.5" customHeight="1" hidden="1">
      <c r="A263" s="53"/>
      <c r="B263" s="48"/>
      <c r="C263" s="48"/>
      <c r="D263" s="69"/>
      <c r="E263" s="49"/>
      <c r="F263" s="54" t="s">
        <v>230</v>
      </c>
      <c r="G263" s="58" t="s">
        <v>214</v>
      </c>
      <c r="H263" s="56">
        <f>I263+J263+K263+L263</f>
        <v>0</v>
      </c>
      <c r="I263" s="56"/>
      <c r="J263" s="56"/>
      <c r="K263" s="56"/>
      <c r="L263" s="57"/>
      <c r="M263" s="71"/>
    </row>
    <row r="264" spans="1:13" ht="17.25" customHeight="1" hidden="1">
      <c r="A264" s="53"/>
      <c r="B264" s="48"/>
      <c r="C264" s="48"/>
      <c r="D264" s="69"/>
      <c r="E264" s="49"/>
      <c r="F264" s="54" t="s">
        <v>26</v>
      </c>
      <c r="G264" s="58" t="s">
        <v>216</v>
      </c>
      <c r="H264" s="56">
        <f>I264+J264+K264+L264</f>
        <v>0</v>
      </c>
      <c r="I264" s="56"/>
      <c r="J264" s="56"/>
      <c r="K264" s="56"/>
      <c r="L264" s="57"/>
      <c r="M264" s="44"/>
    </row>
    <row r="265" spans="1:16" s="44" customFormat="1" ht="23.25" customHeight="1" hidden="1">
      <c r="A265" s="40" t="s">
        <v>217</v>
      </c>
      <c r="B265" s="41"/>
      <c r="C265" s="41"/>
      <c r="D265" s="42"/>
      <c r="E265" s="43"/>
      <c r="F265" s="35"/>
      <c r="G265" s="36" t="s">
        <v>218</v>
      </c>
      <c r="H265" s="56"/>
      <c r="I265" s="56"/>
      <c r="J265" s="56"/>
      <c r="K265" s="56"/>
      <c r="L265" s="57">
        <f>H265-I265-J265-K265</f>
        <v>0</v>
      </c>
      <c r="O265" s="82"/>
      <c r="P265" s="82"/>
    </row>
    <row r="266" spans="1:16" s="44" customFormat="1" ht="22.5">
      <c r="A266" s="40"/>
      <c r="B266" s="43" t="s">
        <v>20</v>
      </c>
      <c r="C266" s="43"/>
      <c r="D266" s="42"/>
      <c r="E266" s="43"/>
      <c r="F266" s="35"/>
      <c r="G266" s="36" t="s">
        <v>241</v>
      </c>
      <c r="H266" s="37">
        <f>H167</f>
        <v>0</v>
      </c>
      <c r="I266" s="37">
        <f>I167</f>
        <v>0</v>
      </c>
      <c r="J266" s="37">
        <f>J167</f>
        <v>0</v>
      </c>
      <c r="K266" s="37">
        <f>K167</f>
        <v>0</v>
      </c>
      <c r="L266" s="73">
        <f>L167</f>
        <v>0</v>
      </c>
      <c r="O266" s="82"/>
      <c r="P266" s="82"/>
    </row>
    <row r="267" spans="1:16" s="44" customFormat="1" ht="16.5" customHeight="1" thickBot="1">
      <c r="A267" s="74"/>
      <c r="B267" s="75"/>
      <c r="C267" s="75" t="s">
        <v>230</v>
      </c>
      <c r="D267" s="76"/>
      <c r="E267" s="75"/>
      <c r="F267" s="77"/>
      <c r="G267" s="78" t="s">
        <v>242</v>
      </c>
      <c r="H267" s="79">
        <f>H266</f>
        <v>0</v>
      </c>
      <c r="I267" s="79">
        <f>I266</f>
        <v>0</v>
      </c>
      <c r="J267" s="79">
        <f>J266</f>
        <v>0</v>
      </c>
      <c r="K267" s="79">
        <f>K266</f>
        <v>0</v>
      </c>
      <c r="L267" s="80">
        <f>L266</f>
        <v>0</v>
      </c>
      <c r="O267" s="82"/>
      <c r="P267" s="82"/>
    </row>
    <row r="268" spans="1:16" s="44" customFormat="1" ht="11.25" customHeight="1" hidden="1">
      <c r="A268" s="81"/>
      <c r="D268" s="82"/>
      <c r="E268" s="83"/>
      <c r="F268" s="81"/>
      <c r="G268" s="84"/>
      <c r="H268" s="85"/>
      <c r="I268" s="85"/>
      <c r="J268" s="85"/>
      <c r="K268" s="85"/>
      <c r="L268" s="86"/>
      <c r="O268" s="82"/>
      <c r="P268" s="82"/>
    </row>
    <row r="269" spans="1:16" s="44" customFormat="1" ht="12" customHeight="1" hidden="1">
      <c r="A269" s="45"/>
      <c r="D269" s="82"/>
      <c r="E269" s="83"/>
      <c r="F269" s="45"/>
      <c r="G269" s="87"/>
      <c r="H269" s="88">
        <f>H270+H321</f>
        <v>0</v>
      </c>
      <c r="I269" s="88">
        <f>I270+I321</f>
        <v>0</v>
      </c>
      <c r="J269" s="88">
        <f>J270+J321</f>
        <v>0</v>
      </c>
      <c r="K269" s="88">
        <f>K270+K321</f>
        <v>0</v>
      </c>
      <c r="L269" s="89">
        <f>L270+L321</f>
        <v>0</v>
      </c>
      <c r="O269" s="82"/>
      <c r="P269" s="82"/>
    </row>
    <row r="270" spans="1:16" s="44" customFormat="1" ht="12" customHeight="1" hidden="1">
      <c r="A270" s="45"/>
      <c r="D270" s="82"/>
      <c r="E270" s="83"/>
      <c r="F270" s="45"/>
      <c r="G270" s="87"/>
      <c r="H270" s="88">
        <f>H271+H291+H315+H318</f>
        <v>0</v>
      </c>
      <c r="I270" s="88">
        <f>I271+I291+I315+I318</f>
        <v>0</v>
      </c>
      <c r="J270" s="88">
        <f>J271+J291+J315+J318</f>
        <v>0</v>
      </c>
      <c r="K270" s="88">
        <f>K271+K291+K315+K318</f>
        <v>0</v>
      </c>
      <c r="L270" s="89">
        <f>L271+L291+L315+L318</f>
        <v>0</v>
      </c>
      <c r="O270" s="82"/>
      <c r="P270" s="82"/>
    </row>
    <row r="271" spans="1:16" s="44" customFormat="1" ht="12" customHeight="1" hidden="1">
      <c r="A271" s="45"/>
      <c r="D271" s="82"/>
      <c r="E271" s="83"/>
      <c r="F271" s="45"/>
      <c r="G271" s="87"/>
      <c r="H271" s="88"/>
      <c r="I271" s="88"/>
      <c r="J271" s="88"/>
      <c r="K271" s="88"/>
      <c r="L271" s="89"/>
      <c r="O271" s="82"/>
      <c r="P271" s="82"/>
    </row>
    <row r="272" spans="1:16" s="44" customFormat="1" ht="12" customHeight="1" hidden="1">
      <c r="A272" s="45"/>
      <c r="D272" s="82"/>
      <c r="E272" s="83"/>
      <c r="F272" s="45"/>
      <c r="G272" s="90"/>
      <c r="H272" s="88"/>
      <c r="I272" s="88"/>
      <c r="J272" s="88"/>
      <c r="K272" s="88"/>
      <c r="L272" s="89"/>
      <c r="O272" s="82"/>
      <c r="P272" s="82"/>
    </row>
    <row r="273" spans="1:16" s="44" customFormat="1" ht="12" customHeight="1" hidden="1">
      <c r="A273" s="91"/>
      <c r="D273" s="82"/>
      <c r="E273" s="83"/>
      <c r="F273" s="91"/>
      <c r="G273" s="92"/>
      <c r="H273" s="88"/>
      <c r="I273" s="88"/>
      <c r="J273" s="88"/>
      <c r="K273" s="88"/>
      <c r="L273" s="93"/>
      <c r="O273" s="82"/>
      <c r="P273" s="82"/>
    </row>
    <row r="274" spans="1:16" s="44" customFormat="1" ht="12" customHeight="1" hidden="1">
      <c r="A274" s="91"/>
      <c r="D274" s="82"/>
      <c r="E274" s="83"/>
      <c r="F274" s="91"/>
      <c r="G274" s="92"/>
      <c r="H274" s="88"/>
      <c r="I274" s="88"/>
      <c r="J274" s="88"/>
      <c r="K274" s="88"/>
      <c r="L274" s="93"/>
      <c r="O274" s="82"/>
      <c r="P274" s="82"/>
    </row>
    <row r="275" spans="1:16" s="44" customFormat="1" ht="12" customHeight="1" hidden="1">
      <c r="A275" s="91"/>
      <c r="D275" s="82"/>
      <c r="E275" s="83"/>
      <c r="F275" s="91"/>
      <c r="G275" s="92"/>
      <c r="H275" s="88"/>
      <c r="I275" s="88"/>
      <c r="J275" s="88"/>
      <c r="K275" s="88"/>
      <c r="L275" s="93"/>
      <c r="O275" s="82"/>
      <c r="P275" s="82"/>
    </row>
    <row r="276" spans="1:16" s="44" customFormat="1" ht="12" customHeight="1" hidden="1">
      <c r="A276" s="91"/>
      <c r="D276" s="82"/>
      <c r="E276" s="83"/>
      <c r="F276" s="91"/>
      <c r="G276" s="92"/>
      <c r="H276" s="88"/>
      <c r="I276" s="88"/>
      <c r="J276" s="88"/>
      <c r="K276" s="88"/>
      <c r="L276" s="93"/>
      <c r="O276" s="82"/>
      <c r="P276" s="82"/>
    </row>
    <row r="277" spans="1:16" s="44" customFormat="1" ht="12" customHeight="1" hidden="1">
      <c r="A277" s="91"/>
      <c r="D277" s="82"/>
      <c r="E277" s="83"/>
      <c r="F277" s="91"/>
      <c r="G277" s="92"/>
      <c r="H277" s="88"/>
      <c r="I277" s="88"/>
      <c r="J277" s="88"/>
      <c r="K277" s="88"/>
      <c r="L277" s="93"/>
      <c r="O277" s="82"/>
      <c r="P277" s="82"/>
    </row>
    <row r="278" spans="1:16" s="44" customFormat="1" ht="12" customHeight="1" hidden="1">
      <c r="A278" s="91"/>
      <c r="D278" s="82"/>
      <c r="E278" s="83"/>
      <c r="F278" s="91"/>
      <c r="G278" s="92"/>
      <c r="H278" s="88"/>
      <c r="I278" s="88"/>
      <c r="J278" s="88"/>
      <c r="K278" s="88"/>
      <c r="L278" s="93"/>
      <c r="O278" s="82"/>
      <c r="P278" s="82"/>
    </row>
    <row r="279" spans="1:16" s="44" customFormat="1" ht="12" customHeight="1" hidden="1">
      <c r="A279" s="91"/>
      <c r="D279" s="82"/>
      <c r="E279" s="83"/>
      <c r="F279" s="91"/>
      <c r="G279" s="92"/>
      <c r="H279" s="88"/>
      <c r="I279" s="88"/>
      <c r="J279" s="88"/>
      <c r="K279" s="88"/>
      <c r="L279" s="93"/>
      <c r="O279" s="82"/>
      <c r="P279" s="82"/>
    </row>
    <row r="280" spans="1:16" s="44" customFormat="1" ht="12" customHeight="1" hidden="1">
      <c r="A280" s="91"/>
      <c r="D280" s="82"/>
      <c r="E280" s="83"/>
      <c r="F280" s="91"/>
      <c r="G280" s="94"/>
      <c r="H280" s="88"/>
      <c r="I280" s="88"/>
      <c r="J280" s="88"/>
      <c r="K280" s="88"/>
      <c r="L280" s="93"/>
      <c r="O280" s="82"/>
      <c r="P280" s="82"/>
    </row>
    <row r="281" spans="1:16" s="44" customFormat="1" ht="12" customHeight="1" hidden="1">
      <c r="A281" s="91"/>
      <c r="D281" s="82"/>
      <c r="E281" s="83"/>
      <c r="F281" s="91"/>
      <c r="G281" s="92"/>
      <c r="H281" s="88"/>
      <c r="I281" s="88"/>
      <c r="J281" s="88"/>
      <c r="K281" s="88"/>
      <c r="L281" s="93"/>
      <c r="O281" s="82"/>
      <c r="P281" s="82"/>
    </row>
    <row r="282" spans="1:16" s="44" customFormat="1" ht="12" customHeight="1" hidden="1">
      <c r="A282" s="91"/>
      <c r="D282" s="82"/>
      <c r="E282" s="83"/>
      <c r="F282" s="91"/>
      <c r="G282" s="92"/>
      <c r="H282" s="88"/>
      <c r="I282" s="88"/>
      <c r="J282" s="88"/>
      <c r="K282" s="88"/>
      <c r="L282" s="93"/>
      <c r="O282" s="82"/>
      <c r="P282" s="82"/>
    </row>
    <row r="283" spans="1:16" s="44" customFormat="1" ht="12" customHeight="1" hidden="1">
      <c r="A283" s="91"/>
      <c r="D283" s="82"/>
      <c r="E283" s="83"/>
      <c r="F283" s="91"/>
      <c r="G283" s="92"/>
      <c r="H283" s="88"/>
      <c r="I283" s="88"/>
      <c r="J283" s="88"/>
      <c r="K283" s="88"/>
      <c r="L283" s="93"/>
      <c r="O283" s="82"/>
      <c r="P283" s="82"/>
    </row>
    <row r="284" spans="1:16" s="44" customFormat="1" ht="12" customHeight="1" hidden="1">
      <c r="A284" s="45"/>
      <c r="D284" s="82"/>
      <c r="E284" s="83"/>
      <c r="F284" s="45"/>
      <c r="G284" s="90"/>
      <c r="H284" s="88"/>
      <c r="I284" s="88"/>
      <c r="J284" s="88"/>
      <c r="K284" s="88"/>
      <c r="L284" s="89"/>
      <c r="O284" s="82"/>
      <c r="P284" s="82"/>
    </row>
    <row r="285" spans="1:16" s="44" customFormat="1" ht="12" customHeight="1" hidden="1">
      <c r="A285" s="91"/>
      <c r="D285" s="82"/>
      <c r="E285" s="83"/>
      <c r="F285" s="91"/>
      <c r="G285" s="92"/>
      <c r="H285" s="88"/>
      <c r="I285" s="88"/>
      <c r="J285" s="88"/>
      <c r="K285" s="88"/>
      <c r="L285" s="93"/>
      <c r="O285" s="82"/>
      <c r="P285" s="82"/>
    </row>
    <row r="286" spans="1:16" s="44" customFormat="1" ht="12" customHeight="1" hidden="1">
      <c r="A286" s="91"/>
      <c r="D286" s="82"/>
      <c r="E286" s="83"/>
      <c r="F286" s="91"/>
      <c r="G286" s="92"/>
      <c r="H286" s="88"/>
      <c r="I286" s="88"/>
      <c r="J286" s="88"/>
      <c r="K286" s="88"/>
      <c r="L286" s="93"/>
      <c r="O286" s="82"/>
      <c r="P286" s="82"/>
    </row>
    <row r="287" spans="1:16" s="44" customFormat="1" ht="12" customHeight="1" hidden="1">
      <c r="A287" s="91"/>
      <c r="D287" s="82"/>
      <c r="E287" s="83"/>
      <c r="F287" s="91"/>
      <c r="G287" s="92"/>
      <c r="H287" s="88"/>
      <c r="I287" s="88"/>
      <c r="J287" s="88"/>
      <c r="K287" s="88"/>
      <c r="L287" s="93"/>
      <c r="O287" s="82"/>
      <c r="P287" s="82"/>
    </row>
    <row r="288" spans="1:16" s="44" customFormat="1" ht="12" customHeight="1" hidden="1">
      <c r="A288" s="91"/>
      <c r="D288" s="82"/>
      <c r="E288" s="83"/>
      <c r="F288" s="91"/>
      <c r="G288" s="95"/>
      <c r="H288" s="88"/>
      <c r="I288" s="88"/>
      <c r="J288" s="88"/>
      <c r="K288" s="88"/>
      <c r="L288" s="93"/>
      <c r="O288" s="82"/>
      <c r="P288" s="82"/>
    </row>
    <row r="289" spans="1:16" s="44" customFormat="1" ht="12" customHeight="1" hidden="1">
      <c r="A289" s="91"/>
      <c r="D289" s="82"/>
      <c r="E289" s="83"/>
      <c r="F289" s="91"/>
      <c r="G289" s="95"/>
      <c r="H289" s="88"/>
      <c r="I289" s="88"/>
      <c r="J289" s="88"/>
      <c r="K289" s="88"/>
      <c r="L289" s="93"/>
      <c r="O289" s="82"/>
      <c r="P289" s="82"/>
    </row>
    <row r="290" spans="1:16" s="44" customFormat="1" ht="12" customHeight="1" hidden="1">
      <c r="A290" s="91"/>
      <c r="D290" s="82"/>
      <c r="E290" s="83"/>
      <c r="F290" s="91"/>
      <c r="G290" s="95"/>
      <c r="H290" s="88"/>
      <c r="I290" s="88"/>
      <c r="J290" s="88"/>
      <c r="K290" s="88"/>
      <c r="L290" s="93"/>
      <c r="O290" s="82"/>
      <c r="P290" s="82"/>
    </row>
    <row r="291" spans="1:16" s="44" customFormat="1" ht="12" customHeight="1" hidden="1">
      <c r="A291" s="45"/>
      <c r="D291" s="82"/>
      <c r="E291" s="83"/>
      <c r="F291" s="45"/>
      <c r="G291" s="87"/>
      <c r="H291" s="88"/>
      <c r="I291" s="88"/>
      <c r="J291" s="88"/>
      <c r="K291" s="88"/>
      <c r="L291" s="89"/>
      <c r="O291" s="82"/>
      <c r="P291" s="82"/>
    </row>
    <row r="292" spans="1:16" s="44" customFormat="1" ht="12" customHeight="1" hidden="1">
      <c r="A292" s="45"/>
      <c r="D292" s="82"/>
      <c r="E292" s="83"/>
      <c r="F292" s="45"/>
      <c r="G292" s="96"/>
      <c r="H292" s="88"/>
      <c r="I292" s="88"/>
      <c r="J292" s="88"/>
      <c r="K292" s="88"/>
      <c r="L292" s="89"/>
      <c r="O292" s="82"/>
      <c r="P292" s="82"/>
    </row>
    <row r="293" spans="1:16" s="44" customFormat="1" ht="12" customHeight="1" hidden="1">
      <c r="A293" s="91"/>
      <c r="D293" s="82"/>
      <c r="E293" s="83"/>
      <c r="F293" s="91"/>
      <c r="G293" s="95"/>
      <c r="H293" s="88"/>
      <c r="I293" s="88"/>
      <c r="J293" s="88"/>
      <c r="K293" s="88"/>
      <c r="L293" s="93"/>
      <c r="O293" s="82"/>
      <c r="P293" s="82"/>
    </row>
    <row r="294" spans="1:16" s="44" customFormat="1" ht="12" customHeight="1" hidden="1">
      <c r="A294" s="91"/>
      <c r="D294" s="82"/>
      <c r="E294" s="83"/>
      <c r="F294" s="91"/>
      <c r="G294" s="95"/>
      <c r="H294" s="88"/>
      <c r="I294" s="88"/>
      <c r="J294" s="88"/>
      <c r="K294" s="88"/>
      <c r="L294" s="93"/>
      <c r="O294" s="82"/>
      <c r="P294" s="82"/>
    </row>
    <row r="295" spans="1:16" s="44" customFormat="1" ht="12" customHeight="1" hidden="1">
      <c r="A295" s="91"/>
      <c r="D295" s="82"/>
      <c r="E295" s="83"/>
      <c r="F295" s="91"/>
      <c r="G295" s="95"/>
      <c r="H295" s="88"/>
      <c r="I295" s="88"/>
      <c r="J295" s="88"/>
      <c r="K295" s="88"/>
      <c r="L295" s="93"/>
      <c r="O295" s="82"/>
      <c r="P295" s="82"/>
    </row>
    <row r="296" spans="1:16" s="44" customFormat="1" ht="12" customHeight="1" hidden="1">
      <c r="A296" s="91"/>
      <c r="D296" s="82"/>
      <c r="E296" s="83"/>
      <c r="F296" s="91"/>
      <c r="G296" s="95"/>
      <c r="H296" s="88"/>
      <c r="I296" s="88"/>
      <c r="J296" s="88"/>
      <c r="K296" s="88"/>
      <c r="L296" s="93"/>
      <c r="O296" s="82"/>
      <c r="P296" s="82"/>
    </row>
    <row r="297" spans="1:16" s="44" customFormat="1" ht="12" customHeight="1" hidden="1">
      <c r="A297" s="91"/>
      <c r="D297" s="82"/>
      <c r="E297" s="83"/>
      <c r="F297" s="91"/>
      <c r="G297" s="95"/>
      <c r="H297" s="88"/>
      <c r="I297" s="88"/>
      <c r="J297" s="88"/>
      <c r="K297" s="88"/>
      <c r="L297" s="93"/>
      <c r="O297" s="82"/>
      <c r="P297" s="82"/>
    </row>
    <row r="298" spans="1:16" s="44" customFormat="1" ht="12" customHeight="1" hidden="1">
      <c r="A298" s="91"/>
      <c r="D298" s="82"/>
      <c r="E298" s="83"/>
      <c r="F298" s="91"/>
      <c r="G298" s="95"/>
      <c r="H298" s="88"/>
      <c r="I298" s="88"/>
      <c r="J298" s="88"/>
      <c r="K298" s="88"/>
      <c r="L298" s="93"/>
      <c r="O298" s="82"/>
      <c r="P298" s="82"/>
    </row>
    <row r="299" spans="1:16" s="44" customFormat="1" ht="12" customHeight="1" hidden="1">
      <c r="A299" s="91"/>
      <c r="D299" s="82"/>
      <c r="E299" s="83"/>
      <c r="F299" s="91"/>
      <c r="G299" s="95"/>
      <c r="H299" s="88"/>
      <c r="I299" s="88"/>
      <c r="J299" s="88"/>
      <c r="K299" s="88"/>
      <c r="L299" s="93"/>
      <c r="O299" s="82"/>
      <c r="P299" s="82"/>
    </row>
    <row r="300" spans="1:16" s="44" customFormat="1" ht="12" customHeight="1" hidden="1">
      <c r="A300" s="91"/>
      <c r="D300" s="82"/>
      <c r="E300" s="83"/>
      <c r="F300" s="91"/>
      <c r="G300" s="95"/>
      <c r="H300" s="88"/>
      <c r="I300" s="88"/>
      <c r="J300" s="88"/>
      <c r="K300" s="88"/>
      <c r="L300" s="93"/>
      <c r="O300" s="82"/>
      <c r="P300" s="82"/>
    </row>
    <row r="301" spans="1:16" s="44" customFormat="1" ht="12" customHeight="1" hidden="1">
      <c r="A301" s="91"/>
      <c r="D301" s="82"/>
      <c r="E301" s="83"/>
      <c r="F301" s="91"/>
      <c r="G301" s="95"/>
      <c r="H301" s="88"/>
      <c r="I301" s="88"/>
      <c r="J301" s="88"/>
      <c r="K301" s="88"/>
      <c r="L301" s="93"/>
      <c r="O301" s="82"/>
      <c r="P301" s="82"/>
    </row>
    <row r="302" spans="1:16" s="44" customFormat="1" ht="12" customHeight="1" hidden="1">
      <c r="A302" s="45"/>
      <c r="D302" s="82"/>
      <c r="E302" s="83"/>
      <c r="F302" s="45"/>
      <c r="G302" s="96"/>
      <c r="H302" s="88"/>
      <c r="I302" s="88"/>
      <c r="J302" s="88"/>
      <c r="K302" s="88"/>
      <c r="L302" s="89"/>
      <c r="O302" s="82"/>
      <c r="P302" s="82"/>
    </row>
    <row r="303" spans="1:16" s="44" customFormat="1" ht="12" customHeight="1" hidden="1">
      <c r="A303" s="91"/>
      <c r="D303" s="82"/>
      <c r="E303" s="83"/>
      <c r="F303" s="91"/>
      <c r="G303" s="95"/>
      <c r="H303" s="88"/>
      <c r="I303" s="88"/>
      <c r="J303" s="88"/>
      <c r="K303" s="88"/>
      <c r="L303" s="93"/>
      <c r="O303" s="82"/>
      <c r="P303" s="82"/>
    </row>
    <row r="304" spans="1:16" s="44" customFormat="1" ht="12" customHeight="1" hidden="1">
      <c r="A304" s="45"/>
      <c r="D304" s="82"/>
      <c r="E304" s="83"/>
      <c r="F304" s="45"/>
      <c r="G304" s="96"/>
      <c r="H304" s="88"/>
      <c r="I304" s="88"/>
      <c r="J304" s="88"/>
      <c r="K304" s="88"/>
      <c r="L304" s="89"/>
      <c r="O304" s="82"/>
      <c r="P304" s="82"/>
    </row>
    <row r="305" spans="1:16" s="44" customFormat="1" ht="12" customHeight="1" hidden="1">
      <c r="A305" s="91"/>
      <c r="D305" s="82"/>
      <c r="E305" s="83"/>
      <c r="F305" s="91"/>
      <c r="G305" s="95"/>
      <c r="H305" s="88"/>
      <c r="I305" s="88"/>
      <c r="J305" s="88"/>
      <c r="K305" s="88"/>
      <c r="L305" s="93"/>
      <c r="O305" s="82"/>
      <c r="P305" s="82"/>
    </row>
    <row r="306" spans="1:16" s="44" customFormat="1" ht="12" customHeight="1" hidden="1">
      <c r="A306" s="91"/>
      <c r="D306" s="82"/>
      <c r="E306" s="83"/>
      <c r="F306" s="91"/>
      <c r="G306" s="95"/>
      <c r="H306" s="88"/>
      <c r="I306" s="88"/>
      <c r="J306" s="88"/>
      <c r="K306" s="88"/>
      <c r="L306" s="93"/>
      <c r="O306" s="82"/>
      <c r="P306" s="82"/>
    </row>
    <row r="307" spans="1:16" s="44" customFormat="1" ht="12" customHeight="1" hidden="1">
      <c r="A307" s="45"/>
      <c r="D307" s="82"/>
      <c r="E307" s="83"/>
      <c r="F307" s="45"/>
      <c r="G307" s="96"/>
      <c r="H307" s="88"/>
      <c r="I307" s="88"/>
      <c r="J307" s="88"/>
      <c r="K307" s="88"/>
      <c r="L307" s="89"/>
      <c r="O307" s="82"/>
      <c r="P307" s="82"/>
    </row>
    <row r="308" spans="1:16" s="44" customFormat="1" ht="12" customHeight="1" hidden="1">
      <c r="A308" s="45"/>
      <c r="D308" s="82"/>
      <c r="E308" s="83"/>
      <c r="F308" s="45"/>
      <c r="G308" s="96"/>
      <c r="H308" s="88"/>
      <c r="I308" s="88"/>
      <c r="J308" s="88"/>
      <c r="K308" s="88"/>
      <c r="L308" s="89"/>
      <c r="O308" s="82"/>
      <c r="P308" s="82"/>
    </row>
    <row r="309" spans="1:16" s="44" customFormat="1" ht="12" customHeight="1" hidden="1">
      <c r="A309" s="45"/>
      <c r="D309" s="82"/>
      <c r="E309" s="83"/>
      <c r="F309" s="45"/>
      <c r="G309" s="96"/>
      <c r="H309" s="88"/>
      <c r="I309" s="88"/>
      <c r="J309" s="88"/>
      <c r="K309" s="88"/>
      <c r="L309" s="89"/>
      <c r="O309" s="82"/>
      <c r="P309" s="82"/>
    </row>
    <row r="310" spans="1:16" s="44" customFormat="1" ht="12" customHeight="1" hidden="1">
      <c r="A310" s="45"/>
      <c r="D310" s="82"/>
      <c r="E310" s="83"/>
      <c r="F310" s="45"/>
      <c r="G310" s="96"/>
      <c r="H310" s="88"/>
      <c r="I310" s="88"/>
      <c r="J310" s="88"/>
      <c r="K310" s="88"/>
      <c r="L310" s="89"/>
      <c r="O310" s="82"/>
      <c r="P310" s="82"/>
    </row>
    <row r="311" spans="1:16" s="44" customFormat="1" ht="12" customHeight="1" hidden="1">
      <c r="A311" s="91"/>
      <c r="D311" s="82"/>
      <c r="E311" s="83"/>
      <c r="F311" s="91"/>
      <c r="G311" s="95"/>
      <c r="H311" s="88"/>
      <c r="I311" s="88"/>
      <c r="J311" s="88"/>
      <c r="K311" s="88"/>
      <c r="L311" s="93"/>
      <c r="O311" s="82"/>
      <c r="P311" s="82"/>
    </row>
    <row r="312" spans="1:16" s="44" customFormat="1" ht="12" customHeight="1" hidden="1">
      <c r="A312" s="91"/>
      <c r="D312" s="82"/>
      <c r="E312" s="83"/>
      <c r="F312" s="91"/>
      <c r="G312" s="95"/>
      <c r="H312" s="88"/>
      <c r="I312" s="88"/>
      <c r="J312" s="88"/>
      <c r="K312" s="88"/>
      <c r="L312" s="93"/>
      <c r="O312" s="82"/>
      <c r="P312" s="82"/>
    </row>
    <row r="313" spans="1:16" s="44" customFormat="1" ht="12" customHeight="1" hidden="1">
      <c r="A313" s="91"/>
      <c r="D313" s="82"/>
      <c r="E313" s="83"/>
      <c r="F313" s="91"/>
      <c r="G313" s="95"/>
      <c r="H313" s="88"/>
      <c r="I313" s="88"/>
      <c r="J313" s="88"/>
      <c r="K313" s="88"/>
      <c r="L313" s="93"/>
      <c r="O313" s="82"/>
      <c r="P313" s="82"/>
    </row>
    <row r="314" spans="1:16" s="44" customFormat="1" ht="12" customHeight="1" hidden="1">
      <c r="A314" s="91"/>
      <c r="D314" s="82"/>
      <c r="E314" s="83"/>
      <c r="F314" s="91"/>
      <c r="G314" s="95"/>
      <c r="H314" s="88"/>
      <c r="I314" s="88"/>
      <c r="J314" s="88"/>
      <c r="K314" s="88"/>
      <c r="L314" s="93"/>
      <c r="O314" s="82"/>
      <c r="P314" s="82"/>
    </row>
    <row r="315" spans="1:16" s="44" customFormat="1" ht="12" customHeight="1" hidden="1">
      <c r="A315" s="45"/>
      <c r="D315" s="82"/>
      <c r="E315" s="83"/>
      <c r="F315" s="45"/>
      <c r="G315" s="96"/>
      <c r="H315" s="88">
        <f>H316</f>
        <v>0</v>
      </c>
      <c r="I315" s="88"/>
      <c r="J315" s="88"/>
      <c r="K315" s="88"/>
      <c r="L315" s="89"/>
      <c r="O315" s="82"/>
      <c r="P315" s="82"/>
    </row>
    <row r="316" spans="1:16" s="44" customFormat="1" ht="12" customHeight="1" hidden="1">
      <c r="A316" s="45"/>
      <c r="D316" s="82"/>
      <c r="E316" s="83"/>
      <c r="F316" s="45"/>
      <c r="G316" s="96"/>
      <c r="H316" s="88">
        <f>H317</f>
        <v>0</v>
      </c>
      <c r="I316" s="88"/>
      <c r="J316" s="88"/>
      <c r="K316" s="88"/>
      <c r="L316" s="89"/>
      <c r="O316" s="82"/>
      <c r="P316" s="82"/>
    </row>
    <row r="317" spans="1:16" s="44" customFormat="1" ht="12" customHeight="1" hidden="1">
      <c r="A317" s="91"/>
      <c r="D317" s="82"/>
      <c r="E317" s="83"/>
      <c r="F317" s="91"/>
      <c r="G317" s="94"/>
      <c r="H317" s="97"/>
      <c r="I317" s="97"/>
      <c r="J317" s="97"/>
      <c r="K317" s="97"/>
      <c r="L317" s="93"/>
      <c r="O317" s="82"/>
      <c r="P317" s="82"/>
    </row>
    <row r="318" spans="1:16" s="44" customFormat="1" ht="12" customHeight="1" hidden="1">
      <c r="A318" s="45"/>
      <c r="D318" s="82"/>
      <c r="E318" s="83"/>
      <c r="F318" s="45"/>
      <c r="G318" s="87"/>
      <c r="H318" s="88"/>
      <c r="I318" s="88"/>
      <c r="J318" s="88"/>
      <c r="K318" s="88"/>
      <c r="L318" s="89"/>
      <c r="O318" s="82"/>
      <c r="P318" s="82"/>
    </row>
    <row r="319" spans="1:16" s="44" customFormat="1" ht="12" customHeight="1" hidden="1">
      <c r="A319" s="91"/>
      <c r="D319" s="82"/>
      <c r="E319" s="83"/>
      <c r="F319" s="91"/>
      <c r="G319" s="94"/>
      <c r="H319" s="97"/>
      <c r="I319" s="97"/>
      <c r="J319" s="97"/>
      <c r="K319" s="97"/>
      <c r="L319" s="93"/>
      <c r="O319" s="82"/>
      <c r="P319" s="82"/>
    </row>
    <row r="320" spans="1:16" s="44" customFormat="1" ht="12" customHeight="1" hidden="1">
      <c r="A320" s="91"/>
      <c r="D320" s="82"/>
      <c r="E320" s="83"/>
      <c r="F320" s="91"/>
      <c r="G320" s="94"/>
      <c r="H320" s="97"/>
      <c r="I320" s="97"/>
      <c r="J320" s="97"/>
      <c r="K320" s="97"/>
      <c r="L320" s="93"/>
      <c r="O320" s="82"/>
      <c r="P320" s="82"/>
    </row>
    <row r="321" spans="1:16" s="44" customFormat="1" ht="12" customHeight="1" hidden="1">
      <c r="A321" s="45"/>
      <c r="D321" s="82"/>
      <c r="E321" s="83"/>
      <c r="F321" s="45"/>
      <c r="G321" s="87"/>
      <c r="H321" s="88"/>
      <c r="I321" s="88"/>
      <c r="J321" s="88"/>
      <c r="K321" s="88"/>
      <c r="L321" s="89"/>
      <c r="O321" s="82"/>
      <c r="P321" s="82"/>
    </row>
    <row r="322" spans="1:16" s="44" customFormat="1" ht="12" customHeight="1" hidden="1">
      <c r="A322" s="45"/>
      <c r="D322" s="82"/>
      <c r="E322" s="83"/>
      <c r="F322" s="45"/>
      <c r="G322" s="87"/>
      <c r="H322" s="88"/>
      <c r="I322" s="88"/>
      <c r="J322" s="88"/>
      <c r="K322" s="88"/>
      <c r="L322" s="89"/>
      <c r="O322" s="82"/>
      <c r="P322" s="82"/>
    </row>
    <row r="323" spans="1:16" s="44" customFormat="1" ht="12" customHeight="1" hidden="1">
      <c r="A323" s="45"/>
      <c r="D323" s="82"/>
      <c r="E323" s="83"/>
      <c r="F323" s="45"/>
      <c r="G323" s="87"/>
      <c r="H323" s="88"/>
      <c r="I323" s="88"/>
      <c r="J323" s="88"/>
      <c r="K323" s="88"/>
      <c r="L323" s="89"/>
      <c r="O323" s="82"/>
      <c r="P323" s="82"/>
    </row>
    <row r="324" spans="1:16" s="44" customFormat="1" ht="12" customHeight="1" hidden="1">
      <c r="A324" s="91"/>
      <c r="D324" s="82"/>
      <c r="E324" s="83"/>
      <c r="F324" s="91"/>
      <c r="G324" s="94"/>
      <c r="H324" s="97"/>
      <c r="I324" s="97"/>
      <c r="J324" s="97"/>
      <c r="K324" s="97"/>
      <c r="L324" s="93"/>
      <c r="O324" s="82"/>
      <c r="P324" s="82"/>
    </row>
    <row r="325" spans="1:16" s="44" customFormat="1" ht="12" customHeight="1" hidden="1">
      <c r="A325" s="91"/>
      <c r="D325" s="82"/>
      <c r="E325" s="83"/>
      <c r="F325" s="91"/>
      <c r="G325" s="94"/>
      <c r="H325" s="97"/>
      <c r="I325" s="97"/>
      <c r="J325" s="97"/>
      <c r="K325" s="97"/>
      <c r="L325" s="93"/>
      <c r="O325" s="82"/>
      <c r="P325" s="82"/>
    </row>
    <row r="326" spans="1:16" s="44" customFormat="1" ht="12" customHeight="1" hidden="1">
      <c r="A326" s="45"/>
      <c r="D326" s="82"/>
      <c r="E326" s="83"/>
      <c r="F326" s="45"/>
      <c r="G326" s="87"/>
      <c r="H326" s="88">
        <f>H315</f>
        <v>0</v>
      </c>
      <c r="I326" s="88"/>
      <c r="J326" s="88"/>
      <c r="K326" s="88"/>
      <c r="L326" s="89"/>
      <c r="O326" s="82"/>
      <c r="P326" s="82"/>
    </row>
    <row r="327" spans="1:16" s="44" customFormat="1" ht="12" customHeight="1" hidden="1">
      <c r="A327" s="45"/>
      <c r="D327" s="82"/>
      <c r="E327" s="83"/>
      <c r="F327" s="45"/>
      <c r="G327" s="87"/>
      <c r="H327" s="88">
        <f>H269-H326</f>
        <v>0</v>
      </c>
      <c r="I327" s="88"/>
      <c r="J327" s="88"/>
      <c r="K327" s="88"/>
      <c r="L327" s="89"/>
      <c r="O327" s="82"/>
      <c r="P327" s="82"/>
    </row>
    <row r="328" spans="1:16" s="44" customFormat="1" ht="12" customHeight="1" hidden="1">
      <c r="A328" s="45"/>
      <c r="D328" s="82"/>
      <c r="E328" s="83"/>
      <c r="F328" s="45"/>
      <c r="G328" s="87"/>
      <c r="H328" s="88">
        <f>H329+H336</f>
        <v>0</v>
      </c>
      <c r="I328" s="88">
        <f>I329+I336</f>
        <v>0</v>
      </c>
      <c r="J328" s="88">
        <f>J329+J336</f>
        <v>0</v>
      </c>
      <c r="K328" s="88">
        <f>K329+K336</f>
        <v>0</v>
      </c>
      <c r="L328" s="89">
        <f>L329+L336</f>
        <v>0</v>
      </c>
      <c r="O328" s="82"/>
      <c r="P328" s="82"/>
    </row>
    <row r="329" spans="1:16" s="44" customFormat="1" ht="12" customHeight="1" hidden="1">
      <c r="A329" s="45"/>
      <c r="D329" s="82"/>
      <c r="E329" s="83"/>
      <c r="F329" s="45"/>
      <c r="G329" s="96"/>
      <c r="H329" s="88">
        <f>SUM(H330:H335)</f>
        <v>0</v>
      </c>
      <c r="I329" s="88">
        <f>SUM(I330:I335)</f>
        <v>0</v>
      </c>
      <c r="J329" s="88">
        <f>SUM(J330:J335)</f>
        <v>0</v>
      </c>
      <c r="K329" s="88">
        <f>SUM(K330:K335)</f>
        <v>0</v>
      </c>
      <c r="L329" s="89">
        <f>SUM(L330:L335)</f>
        <v>0</v>
      </c>
      <c r="O329" s="82"/>
      <c r="P329" s="82"/>
    </row>
    <row r="330" spans="1:16" s="44" customFormat="1" ht="12" customHeight="1" hidden="1">
      <c r="A330" s="45"/>
      <c r="D330" s="82"/>
      <c r="E330" s="83"/>
      <c r="F330" s="45"/>
      <c r="G330" s="87"/>
      <c r="H330" s="88">
        <f>H344</f>
        <v>0</v>
      </c>
      <c r="I330" s="88">
        <f>I344</f>
        <v>0</v>
      </c>
      <c r="J330" s="88">
        <f>J344</f>
        <v>0</v>
      </c>
      <c r="K330" s="88">
        <f>K344</f>
        <v>0</v>
      </c>
      <c r="L330" s="89">
        <f>L344</f>
        <v>0</v>
      </c>
      <c r="O330" s="82"/>
      <c r="P330" s="82"/>
    </row>
    <row r="331" spans="1:16" s="44" customFormat="1" ht="12" customHeight="1" hidden="1">
      <c r="A331" s="45"/>
      <c r="D331" s="82"/>
      <c r="E331" s="83"/>
      <c r="F331" s="45"/>
      <c r="G331" s="87"/>
      <c r="H331" s="88">
        <f>H363</f>
        <v>0</v>
      </c>
      <c r="I331" s="88">
        <f>I363</f>
        <v>0</v>
      </c>
      <c r="J331" s="88">
        <f>J363</f>
        <v>0</v>
      </c>
      <c r="K331" s="88">
        <f>K363</f>
        <v>0</v>
      </c>
      <c r="L331" s="89">
        <f>L363</f>
        <v>0</v>
      </c>
      <c r="O331" s="82"/>
      <c r="P331" s="82"/>
    </row>
    <row r="332" spans="1:16" s="44" customFormat="1" ht="12" customHeight="1" hidden="1">
      <c r="A332" s="45"/>
      <c r="D332" s="82"/>
      <c r="E332" s="83"/>
      <c r="F332" s="45"/>
      <c r="G332" s="87"/>
      <c r="H332" s="88">
        <f>H385</f>
        <v>0</v>
      </c>
      <c r="I332" s="88">
        <f>I385</f>
        <v>0</v>
      </c>
      <c r="J332" s="88">
        <f>J385</f>
        <v>0</v>
      </c>
      <c r="K332" s="88">
        <f>K385</f>
        <v>0</v>
      </c>
      <c r="L332" s="89">
        <f>L385</f>
        <v>0</v>
      </c>
      <c r="O332" s="82"/>
      <c r="P332" s="82"/>
    </row>
    <row r="333" spans="1:16" s="44" customFormat="1" ht="12" customHeight="1" hidden="1">
      <c r="A333" s="45"/>
      <c r="D333" s="82"/>
      <c r="E333" s="83"/>
      <c r="F333" s="45"/>
      <c r="G333" s="96"/>
      <c r="H333" s="88">
        <f>H390</f>
        <v>0</v>
      </c>
      <c r="I333" s="88">
        <f>I390</f>
        <v>0</v>
      </c>
      <c r="J333" s="88">
        <f>J390</f>
        <v>0</v>
      </c>
      <c r="K333" s="88">
        <f>K390</f>
        <v>0</v>
      </c>
      <c r="L333" s="89">
        <f>L390</f>
        <v>0</v>
      </c>
      <c r="O333" s="82"/>
      <c r="P333" s="82"/>
    </row>
    <row r="334" spans="1:16" s="44" customFormat="1" ht="12" customHeight="1" hidden="1">
      <c r="A334" s="45"/>
      <c r="D334" s="82"/>
      <c r="E334" s="83"/>
      <c r="F334" s="45"/>
      <c r="G334" s="95"/>
      <c r="H334" s="88">
        <f>H394</f>
        <v>0</v>
      </c>
      <c r="I334" s="88">
        <f>I394</f>
        <v>0</v>
      </c>
      <c r="J334" s="88">
        <f>J394</f>
        <v>0</v>
      </c>
      <c r="K334" s="88">
        <f>K394</f>
        <v>0</v>
      </c>
      <c r="L334" s="89">
        <f>L394</f>
        <v>0</v>
      </c>
      <c r="O334" s="82"/>
      <c r="P334" s="82"/>
    </row>
    <row r="335" spans="1:16" s="44" customFormat="1" ht="12" customHeight="1" hidden="1">
      <c r="A335" s="45"/>
      <c r="D335" s="82"/>
      <c r="E335" s="83"/>
      <c r="F335" s="45"/>
      <c r="G335" s="87"/>
      <c r="H335" s="88">
        <f>H340+H396</f>
        <v>0</v>
      </c>
      <c r="I335" s="88">
        <f>I340+I396</f>
        <v>0</v>
      </c>
      <c r="J335" s="88">
        <f>J340+J396</f>
        <v>0</v>
      </c>
      <c r="K335" s="88">
        <f>K340+K396</f>
        <v>0</v>
      </c>
      <c r="L335" s="89">
        <f>L340+L396</f>
        <v>0</v>
      </c>
      <c r="O335" s="82"/>
      <c r="P335" s="82"/>
    </row>
    <row r="336" spans="1:16" s="44" customFormat="1" ht="12" customHeight="1" hidden="1">
      <c r="A336" s="45"/>
      <c r="D336" s="82"/>
      <c r="E336" s="83"/>
      <c r="F336" s="45"/>
      <c r="G336" s="87"/>
      <c r="H336" s="88">
        <f>H337</f>
        <v>0</v>
      </c>
      <c r="I336" s="88">
        <f>I337</f>
        <v>0</v>
      </c>
      <c r="J336" s="88">
        <f>J337</f>
        <v>0</v>
      </c>
      <c r="K336" s="88">
        <f>K337</f>
        <v>0</v>
      </c>
      <c r="L336" s="89">
        <f>L337</f>
        <v>0</v>
      </c>
      <c r="O336" s="82"/>
      <c r="P336" s="82"/>
    </row>
    <row r="337" spans="1:16" s="22" customFormat="1" ht="12" customHeight="1" hidden="1">
      <c r="A337" s="45"/>
      <c r="D337" s="98"/>
      <c r="E337" s="99"/>
      <c r="F337" s="45"/>
      <c r="G337" s="87"/>
      <c r="H337" s="88">
        <f>H407</f>
        <v>0</v>
      </c>
      <c r="I337" s="88">
        <f>I407</f>
        <v>0</v>
      </c>
      <c r="J337" s="88">
        <f>J407</f>
        <v>0</v>
      </c>
      <c r="K337" s="88">
        <f>K407</f>
        <v>0</v>
      </c>
      <c r="L337" s="89">
        <f>L407</f>
        <v>0</v>
      </c>
      <c r="O337" s="98"/>
      <c r="P337" s="98"/>
    </row>
    <row r="338" spans="1:16" s="22" customFormat="1" ht="12" customHeight="1" hidden="1">
      <c r="A338" s="45"/>
      <c r="D338" s="98"/>
      <c r="E338" s="99"/>
      <c r="F338" s="45"/>
      <c r="G338" s="87"/>
      <c r="H338" s="88"/>
      <c r="I338" s="88"/>
      <c r="J338" s="88"/>
      <c r="K338" s="88"/>
      <c r="L338" s="89"/>
      <c r="O338" s="98"/>
      <c r="P338" s="98"/>
    </row>
    <row r="339" spans="1:16" s="22" customFormat="1" ht="12" customHeight="1" hidden="1">
      <c r="A339" s="45"/>
      <c r="D339" s="98"/>
      <c r="E339" s="99"/>
      <c r="F339" s="45"/>
      <c r="G339" s="96"/>
      <c r="H339" s="88"/>
      <c r="I339" s="88"/>
      <c r="J339" s="88"/>
      <c r="K339" s="88"/>
      <c r="L339" s="89"/>
      <c r="O339" s="98"/>
      <c r="P339" s="98"/>
    </row>
    <row r="340" spans="1:16" s="22" customFormat="1" ht="12" customHeight="1" hidden="1">
      <c r="A340" s="45"/>
      <c r="D340" s="98"/>
      <c r="E340" s="99"/>
      <c r="F340" s="45"/>
      <c r="G340" s="87"/>
      <c r="H340" s="88"/>
      <c r="I340" s="88"/>
      <c r="J340" s="88"/>
      <c r="K340" s="88"/>
      <c r="L340" s="89"/>
      <c r="O340" s="98"/>
      <c r="P340" s="98"/>
    </row>
    <row r="341" spans="1:16" s="18" customFormat="1" ht="12" customHeight="1" hidden="1">
      <c r="A341" s="91"/>
      <c r="D341" s="11"/>
      <c r="E341" s="100"/>
      <c r="F341" s="91"/>
      <c r="G341" s="94"/>
      <c r="H341" s="97"/>
      <c r="I341" s="97"/>
      <c r="J341" s="97"/>
      <c r="K341" s="97"/>
      <c r="L341" s="93"/>
      <c r="O341" s="11"/>
      <c r="P341" s="11"/>
    </row>
    <row r="342" spans="1:16" s="44" customFormat="1" ht="12" customHeight="1" hidden="1">
      <c r="A342" s="45"/>
      <c r="D342" s="82"/>
      <c r="E342" s="83"/>
      <c r="F342" s="45"/>
      <c r="G342" s="87"/>
      <c r="H342" s="88">
        <f>H343+H407</f>
        <v>0</v>
      </c>
      <c r="I342" s="88">
        <f>I343+I407</f>
        <v>0</v>
      </c>
      <c r="J342" s="88">
        <f>J343+J407</f>
        <v>0</v>
      </c>
      <c r="K342" s="88">
        <f>K343+K407</f>
        <v>0</v>
      </c>
      <c r="L342" s="89">
        <f>L343+L407</f>
        <v>0</v>
      </c>
      <c r="O342" s="82"/>
      <c r="P342" s="82"/>
    </row>
    <row r="343" spans="1:16" s="44" customFormat="1" ht="12" customHeight="1" hidden="1">
      <c r="A343" s="45"/>
      <c r="D343" s="82"/>
      <c r="E343" s="83"/>
      <c r="F343" s="45"/>
      <c r="G343" s="87"/>
      <c r="H343" s="88">
        <f>H344+H363+H385+H390+H396</f>
        <v>0</v>
      </c>
      <c r="I343" s="88">
        <f>I344+I363+I385+I390+I396</f>
        <v>0</v>
      </c>
      <c r="J343" s="88">
        <f>J344+J363+J385+J390+J396</f>
        <v>0</v>
      </c>
      <c r="K343" s="88">
        <f>K344+K363+K385+K390+K396</f>
        <v>0</v>
      </c>
      <c r="L343" s="89">
        <f>L344+L363+L385+L390+L396</f>
        <v>0</v>
      </c>
      <c r="O343" s="82"/>
      <c r="P343" s="82"/>
    </row>
    <row r="344" spans="1:16" s="44" customFormat="1" ht="12" customHeight="1" hidden="1">
      <c r="A344" s="45"/>
      <c r="D344" s="82"/>
      <c r="E344" s="83"/>
      <c r="F344" s="45"/>
      <c r="G344" s="87"/>
      <c r="H344" s="88">
        <f>H345+H357</f>
        <v>0</v>
      </c>
      <c r="I344" s="88">
        <f>I345+I357</f>
        <v>0</v>
      </c>
      <c r="J344" s="88">
        <f>J345+J357</f>
        <v>0</v>
      </c>
      <c r="K344" s="88">
        <f>K345+K357</f>
        <v>0</v>
      </c>
      <c r="L344" s="89">
        <f>L345+L357</f>
        <v>0</v>
      </c>
      <c r="O344" s="82"/>
      <c r="P344" s="82"/>
    </row>
    <row r="345" spans="1:16" s="44" customFormat="1" ht="12" customHeight="1" hidden="1">
      <c r="A345" s="45"/>
      <c r="D345" s="82"/>
      <c r="E345" s="83"/>
      <c r="F345" s="45"/>
      <c r="G345" s="90"/>
      <c r="H345" s="88">
        <f>SUM(H346:H356)</f>
        <v>0</v>
      </c>
      <c r="I345" s="88">
        <f>SUM(I346:I356)</f>
        <v>0</v>
      </c>
      <c r="J345" s="88">
        <f>SUM(J346:J356)</f>
        <v>0</v>
      </c>
      <c r="K345" s="88">
        <f>SUM(K346:K356)</f>
        <v>0</v>
      </c>
      <c r="L345" s="89">
        <f>SUM(L346:L356)</f>
        <v>0</v>
      </c>
      <c r="O345" s="82"/>
      <c r="P345" s="82"/>
    </row>
    <row r="346" spans="1:12" ht="12" customHeight="1" hidden="1">
      <c r="A346" s="91"/>
      <c r="C346" s="2"/>
      <c r="D346" s="3"/>
      <c r="E346" s="4"/>
      <c r="F346" s="91"/>
      <c r="G346" s="92"/>
      <c r="H346" s="97"/>
      <c r="I346" s="97"/>
      <c r="J346" s="97"/>
      <c r="K346" s="97"/>
      <c r="L346" s="93"/>
    </row>
    <row r="347" spans="1:12" ht="12" customHeight="1" hidden="1">
      <c r="A347" s="91"/>
      <c r="C347" s="2"/>
      <c r="D347" s="3"/>
      <c r="E347" s="4"/>
      <c r="F347" s="91"/>
      <c r="G347" s="92"/>
      <c r="H347" s="97"/>
      <c r="I347" s="97"/>
      <c r="J347" s="97"/>
      <c r="K347" s="97"/>
      <c r="L347" s="93"/>
    </row>
    <row r="348" spans="1:12" ht="12" customHeight="1" hidden="1">
      <c r="A348" s="91"/>
      <c r="C348" s="2"/>
      <c r="D348" s="3"/>
      <c r="E348" s="4"/>
      <c r="F348" s="91"/>
      <c r="G348" s="92"/>
      <c r="H348" s="97"/>
      <c r="I348" s="97"/>
      <c r="J348" s="97"/>
      <c r="K348" s="97"/>
      <c r="L348" s="93"/>
    </row>
    <row r="349" spans="1:12" ht="12" customHeight="1" hidden="1">
      <c r="A349" s="91"/>
      <c r="C349" s="2"/>
      <c r="D349" s="3"/>
      <c r="E349" s="4"/>
      <c r="F349" s="91"/>
      <c r="G349" s="92"/>
      <c r="H349" s="97"/>
      <c r="I349" s="97"/>
      <c r="J349" s="97"/>
      <c r="K349" s="97"/>
      <c r="L349" s="93"/>
    </row>
    <row r="350" spans="1:12" ht="12" customHeight="1" hidden="1">
      <c r="A350" s="91"/>
      <c r="C350" s="2"/>
      <c r="D350" s="3"/>
      <c r="E350" s="4"/>
      <c r="F350" s="91"/>
      <c r="G350" s="92"/>
      <c r="H350" s="97"/>
      <c r="I350" s="97"/>
      <c r="J350" s="97"/>
      <c r="K350" s="97"/>
      <c r="L350" s="93"/>
    </row>
    <row r="351" spans="1:16" s="18" customFormat="1" ht="12" customHeight="1" hidden="1">
      <c r="A351" s="91"/>
      <c r="D351" s="11"/>
      <c r="E351" s="100"/>
      <c r="F351" s="91"/>
      <c r="G351" s="92"/>
      <c r="H351" s="97"/>
      <c r="I351" s="97"/>
      <c r="J351" s="97"/>
      <c r="K351" s="97"/>
      <c r="L351" s="93"/>
      <c r="O351" s="11"/>
      <c r="P351" s="11"/>
    </row>
    <row r="352" spans="1:16" s="18" customFormat="1" ht="12" customHeight="1" hidden="1">
      <c r="A352" s="91"/>
      <c r="D352" s="11"/>
      <c r="E352" s="100"/>
      <c r="F352" s="91"/>
      <c r="G352" s="92"/>
      <c r="H352" s="97"/>
      <c r="I352" s="97"/>
      <c r="J352" s="97"/>
      <c r="K352" s="97"/>
      <c r="L352" s="93"/>
      <c r="O352" s="11"/>
      <c r="P352" s="11"/>
    </row>
    <row r="353" spans="1:16" s="18" customFormat="1" ht="12" customHeight="1" hidden="1">
      <c r="A353" s="91"/>
      <c r="D353" s="11"/>
      <c r="E353" s="100"/>
      <c r="F353" s="91"/>
      <c r="G353" s="92"/>
      <c r="H353" s="97"/>
      <c r="I353" s="97"/>
      <c r="J353" s="97"/>
      <c r="K353" s="97"/>
      <c r="L353" s="93"/>
      <c r="O353" s="11"/>
      <c r="P353" s="11"/>
    </row>
    <row r="354" spans="1:12" ht="12" customHeight="1" hidden="1">
      <c r="A354" s="91"/>
      <c r="C354" s="2"/>
      <c r="D354" s="3"/>
      <c r="E354" s="4"/>
      <c r="F354" s="91"/>
      <c r="G354" s="92"/>
      <c r="H354" s="97"/>
      <c r="I354" s="97"/>
      <c r="J354" s="97"/>
      <c r="K354" s="97"/>
      <c r="L354" s="93"/>
    </row>
    <row r="355" spans="1:12" ht="12" customHeight="1" hidden="1">
      <c r="A355" s="91"/>
      <c r="C355" s="2"/>
      <c r="D355" s="3"/>
      <c r="E355" s="4"/>
      <c r="F355" s="91"/>
      <c r="G355" s="92"/>
      <c r="H355" s="97"/>
      <c r="I355" s="97"/>
      <c r="J355" s="97"/>
      <c r="K355" s="97"/>
      <c r="L355" s="93"/>
    </row>
    <row r="356" spans="1:12" ht="12" customHeight="1" hidden="1">
      <c r="A356" s="91"/>
      <c r="C356" s="2"/>
      <c r="D356" s="3"/>
      <c r="E356" s="4"/>
      <c r="F356" s="91"/>
      <c r="G356" s="92"/>
      <c r="H356" s="97"/>
      <c r="I356" s="97"/>
      <c r="J356" s="97"/>
      <c r="K356" s="97"/>
      <c r="L356" s="93"/>
    </row>
    <row r="357" spans="1:16" s="44" customFormat="1" ht="12" customHeight="1" hidden="1">
      <c r="A357" s="45"/>
      <c r="D357" s="82"/>
      <c r="E357" s="83"/>
      <c r="F357" s="45"/>
      <c r="G357" s="90"/>
      <c r="H357" s="88">
        <f>SUM(H358:H362)</f>
        <v>0</v>
      </c>
      <c r="I357" s="88">
        <f>SUM(I358:I362)</f>
        <v>0</v>
      </c>
      <c r="J357" s="88">
        <f>SUM(J358:J362)</f>
        <v>0</v>
      </c>
      <c r="K357" s="88">
        <f>SUM(K358:K362)</f>
        <v>0</v>
      </c>
      <c r="L357" s="89">
        <f>SUM(L358:L362)</f>
        <v>0</v>
      </c>
      <c r="O357" s="82"/>
      <c r="P357" s="82"/>
    </row>
    <row r="358" spans="1:12" ht="12" customHeight="1" hidden="1">
      <c r="A358" s="91"/>
      <c r="C358" s="2"/>
      <c r="D358" s="3"/>
      <c r="E358" s="4"/>
      <c r="F358" s="91"/>
      <c r="G358" s="92"/>
      <c r="H358" s="97"/>
      <c r="I358" s="97"/>
      <c r="J358" s="97"/>
      <c r="K358" s="97"/>
      <c r="L358" s="93"/>
    </row>
    <row r="359" spans="1:12" ht="12" customHeight="1" hidden="1">
      <c r="A359" s="91"/>
      <c r="C359" s="2"/>
      <c r="D359" s="3"/>
      <c r="E359" s="4"/>
      <c r="F359" s="91"/>
      <c r="G359" s="92"/>
      <c r="H359" s="97"/>
      <c r="I359" s="97"/>
      <c r="J359" s="97"/>
      <c r="K359" s="97"/>
      <c r="L359" s="93"/>
    </row>
    <row r="360" spans="1:12" ht="12" customHeight="1" hidden="1">
      <c r="A360" s="91"/>
      <c r="C360" s="2"/>
      <c r="D360" s="3"/>
      <c r="E360" s="4"/>
      <c r="F360" s="91"/>
      <c r="G360" s="92"/>
      <c r="H360" s="97"/>
      <c r="I360" s="97"/>
      <c r="J360" s="97"/>
      <c r="K360" s="97"/>
      <c r="L360" s="93"/>
    </row>
    <row r="361" spans="1:12" ht="12" customHeight="1" hidden="1">
      <c r="A361" s="91"/>
      <c r="C361" s="2"/>
      <c r="D361" s="3"/>
      <c r="E361" s="4"/>
      <c r="F361" s="91"/>
      <c r="G361" s="95"/>
      <c r="H361" s="97"/>
      <c r="I361" s="97"/>
      <c r="J361" s="97"/>
      <c r="K361" s="97"/>
      <c r="L361" s="93"/>
    </row>
    <row r="362" spans="1:12" ht="12" customHeight="1" hidden="1">
      <c r="A362" s="91"/>
      <c r="C362" s="2"/>
      <c r="D362" s="3"/>
      <c r="E362" s="4"/>
      <c r="F362" s="91"/>
      <c r="G362" s="95"/>
      <c r="H362" s="97"/>
      <c r="I362" s="97"/>
      <c r="J362" s="97"/>
      <c r="K362" s="97"/>
      <c r="L362" s="93"/>
    </row>
    <row r="363" spans="1:16" s="44" customFormat="1" ht="12" customHeight="1" hidden="1">
      <c r="A363" s="45"/>
      <c r="D363" s="82"/>
      <c r="E363" s="83"/>
      <c r="F363" s="45"/>
      <c r="G363" s="87"/>
      <c r="H363" s="88">
        <f>H364+H373+H374+H376+SUM(H379:H382)</f>
        <v>0</v>
      </c>
      <c r="I363" s="88">
        <f>I364+I373+I374+I376+SUM(I379:I382)</f>
        <v>0</v>
      </c>
      <c r="J363" s="88">
        <f>J364+J373+J374+J376+SUM(J379:J382)</f>
        <v>0</v>
      </c>
      <c r="K363" s="88">
        <f>K364+K373+K374+K376+SUM(K379:K382)</f>
        <v>0</v>
      </c>
      <c r="L363" s="89">
        <f>L364+L373+L374+L376+SUM(L379:L382)</f>
        <v>0</v>
      </c>
      <c r="O363" s="82"/>
      <c r="P363" s="82"/>
    </row>
    <row r="364" spans="1:16" s="44" customFormat="1" ht="12" customHeight="1" hidden="1">
      <c r="A364" s="45"/>
      <c r="D364" s="82"/>
      <c r="E364" s="83"/>
      <c r="F364" s="45"/>
      <c r="G364" s="96"/>
      <c r="H364" s="88">
        <f>SUM(H365:H372)</f>
        <v>0</v>
      </c>
      <c r="I364" s="88">
        <f>SUM(I365:I372)</f>
        <v>0</v>
      </c>
      <c r="J364" s="88">
        <f>SUM(J365:J372)</f>
        <v>0</v>
      </c>
      <c r="K364" s="88">
        <f>SUM(K365:K372)</f>
        <v>0</v>
      </c>
      <c r="L364" s="89">
        <f>SUM(L365:L372)</f>
        <v>0</v>
      </c>
      <c r="O364" s="82"/>
      <c r="P364" s="82"/>
    </row>
    <row r="365" spans="1:12" ht="12" customHeight="1" hidden="1">
      <c r="A365" s="91"/>
      <c r="C365" s="2"/>
      <c r="D365" s="3"/>
      <c r="E365" s="4"/>
      <c r="F365" s="91"/>
      <c r="G365" s="95"/>
      <c r="H365" s="97"/>
      <c r="I365" s="97"/>
      <c r="J365" s="97"/>
      <c r="K365" s="97"/>
      <c r="L365" s="93"/>
    </row>
    <row r="366" spans="1:12" ht="12" customHeight="1" hidden="1">
      <c r="A366" s="91"/>
      <c r="C366" s="2"/>
      <c r="D366" s="3"/>
      <c r="E366" s="4"/>
      <c r="F366" s="91"/>
      <c r="G366" s="95"/>
      <c r="H366" s="97"/>
      <c r="I366" s="97"/>
      <c r="J366" s="97"/>
      <c r="K366" s="97"/>
      <c r="L366" s="93"/>
    </row>
    <row r="367" spans="1:12" ht="12" customHeight="1" hidden="1">
      <c r="A367" s="91"/>
      <c r="C367" s="2"/>
      <c r="D367" s="3"/>
      <c r="E367" s="4"/>
      <c r="F367" s="91"/>
      <c r="G367" s="95"/>
      <c r="H367" s="97"/>
      <c r="I367" s="97"/>
      <c r="J367" s="97"/>
      <c r="K367" s="97"/>
      <c r="L367" s="93"/>
    </row>
    <row r="368" spans="1:12" ht="12" customHeight="1" hidden="1">
      <c r="A368" s="91"/>
      <c r="C368" s="2"/>
      <c r="D368" s="3"/>
      <c r="E368" s="4"/>
      <c r="F368" s="91"/>
      <c r="G368" s="95"/>
      <c r="H368" s="97"/>
      <c r="I368" s="97"/>
      <c r="J368" s="97"/>
      <c r="K368" s="97"/>
      <c r="L368" s="93"/>
    </row>
    <row r="369" spans="1:12" ht="12" customHeight="1" hidden="1">
      <c r="A369" s="91"/>
      <c r="C369" s="2"/>
      <c r="D369" s="3"/>
      <c r="E369" s="4"/>
      <c r="F369" s="91"/>
      <c r="G369" s="95"/>
      <c r="H369" s="97"/>
      <c r="I369" s="97"/>
      <c r="J369" s="97"/>
      <c r="K369" s="97"/>
      <c r="L369" s="93"/>
    </row>
    <row r="370" spans="1:12" ht="12" customHeight="1" hidden="1">
      <c r="A370" s="91"/>
      <c r="C370" s="2"/>
      <c r="D370" s="3"/>
      <c r="E370" s="4"/>
      <c r="F370" s="91"/>
      <c r="G370" s="95"/>
      <c r="H370" s="97"/>
      <c r="I370" s="97"/>
      <c r="J370" s="97"/>
      <c r="K370" s="97"/>
      <c r="L370" s="93"/>
    </row>
    <row r="371" spans="1:12" ht="12" customHeight="1" hidden="1">
      <c r="A371" s="91"/>
      <c r="C371" s="2"/>
      <c r="D371" s="3"/>
      <c r="E371" s="4"/>
      <c r="F371" s="91"/>
      <c r="G371" s="95"/>
      <c r="H371" s="97"/>
      <c r="I371" s="97"/>
      <c r="J371" s="97"/>
      <c r="K371" s="97"/>
      <c r="L371" s="93"/>
    </row>
    <row r="372" spans="1:12" ht="12" customHeight="1" hidden="1">
      <c r="A372" s="91"/>
      <c r="C372" s="2"/>
      <c r="D372" s="3"/>
      <c r="E372" s="4"/>
      <c r="F372" s="91"/>
      <c r="G372" s="95"/>
      <c r="H372" s="97"/>
      <c r="I372" s="97"/>
      <c r="J372" s="97"/>
      <c r="K372" s="97"/>
      <c r="L372" s="93"/>
    </row>
    <row r="373" spans="1:16" s="44" customFormat="1" ht="12" customHeight="1" hidden="1">
      <c r="A373" s="45"/>
      <c r="D373" s="82"/>
      <c r="E373" s="83"/>
      <c r="F373" s="45"/>
      <c r="G373" s="96"/>
      <c r="H373" s="88"/>
      <c r="I373" s="88"/>
      <c r="J373" s="88"/>
      <c r="K373" s="88"/>
      <c r="L373" s="89"/>
      <c r="O373" s="82"/>
      <c r="P373" s="82"/>
    </row>
    <row r="374" spans="1:16" s="44" customFormat="1" ht="12" customHeight="1" hidden="1">
      <c r="A374" s="45"/>
      <c r="D374" s="82"/>
      <c r="E374" s="83"/>
      <c r="F374" s="45"/>
      <c r="G374" s="96"/>
      <c r="H374" s="88">
        <f>H375</f>
        <v>0</v>
      </c>
      <c r="I374" s="88"/>
      <c r="J374" s="88"/>
      <c r="K374" s="88"/>
      <c r="L374" s="89"/>
      <c r="O374" s="82"/>
      <c r="P374" s="82"/>
    </row>
    <row r="375" spans="1:12" ht="12" customHeight="1" hidden="1">
      <c r="A375" s="91"/>
      <c r="C375" s="2"/>
      <c r="D375" s="3"/>
      <c r="E375" s="4"/>
      <c r="F375" s="91"/>
      <c r="G375" s="95"/>
      <c r="H375" s="88"/>
      <c r="I375" s="88"/>
      <c r="J375" s="88"/>
      <c r="K375" s="88"/>
      <c r="L375" s="89"/>
    </row>
    <row r="376" spans="1:16" s="44" customFormat="1" ht="12" customHeight="1" hidden="1">
      <c r="A376" s="45"/>
      <c r="D376" s="82"/>
      <c r="E376" s="83"/>
      <c r="F376" s="45"/>
      <c r="G376" s="96"/>
      <c r="H376" s="88">
        <f>H377+H378</f>
        <v>0</v>
      </c>
      <c r="I376" s="88"/>
      <c r="J376" s="88"/>
      <c r="K376" s="88"/>
      <c r="L376" s="89"/>
      <c r="O376" s="82"/>
      <c r="P376" s="82"/>
    </row>
    <row r="377" spans="1:12" ht="12" customHeight="1" hidden="1">
      <c r="A377" s="91"/>
      <c r="C377" s="2"/>
      <c r="D377" s="3"/>
      <c r="E377" s="4"/>
      <c r="F377" s="91"/>
      <c r="G377" s="95"/>
      <c r="H377" s="88"/>
      <c r="I377" s="88"/>
      <c r="J377" s="88"/>
      <c r="K377" s="88"/>
      <c r="L377" s="89"/>
    </row>
    <row r="378" spans="1:12" ht="12" customHeight="1" hidden="1">
      <c r="A378" s="91"/>
      <c r="C378" s="2"/>
      <c r="D378" s="3"/>
      <c r="E378" s="4"/>
      <c r="F378" s="91"/>
      <c r="G378" s="95"/>
      <c r="H378" s="88"/>
      <c r="I378" s="88"/>
      <c r="J378" s="88"/>
      <c r="K378" s="88"/>
      <c r="L378" s="89"/>
    </row>
    <row r="379" spans="1:16" s="44" customFormat="1" ht="12" customHeight="1" hidden="1">
      <c r="A379" s="45"/>
      <c r="D379" s="82"/>
      <c r="E379" s="83"/>
      <c r="F379" s="45"/>
      <c r="G379" s="96"/>
      <c r="H379" s="88"/>
      <c r="I379" s="88"/>
      <c r="J379" s="88"/>
      <c r="K379" s="88"/>
      <c r="L379" s="89"/>
      <c r="O379" s="82"/>
      <c r="P379" s="82"/>
    </row>
    <row r="380" spans="1:16" s="44" customFormat="1" ht="12" customHeight="1" hidden="1">
      <c r="A380" s="45"/>
      <c r="D380" s="82"/>
      <c r="E380" s="83"/>
      <c r="F380" s="45"/>
      <c r="G380" s="96"/>
      <c r="H380" s="88"/>
      <c r="I380" s="88"/>
      <c r="J380" s="88"/>
      <c r="K380" s="88"/>
      <c r="L380" s="89"/>
      <c r="O380" s="82"/>
      <c r="P380" s="82"/>
    </row>
    <row r="381" spans="1:16" s="44" customFormat="1" ht="12" customHeight="1" hidden="1">
      <c r="A381" s="45"/>
      <c r="D381" s="82"/>
      <c r="E381" s="83"/>
      <c r="F381" s="45"/>
      <c r="G381" s="96"/>
      <c r="H381" s="88"/>
      <c r="I381" s="88"/>
      <c r="J381" s="88"/>
      <c r="K381" s="88"/>
      <c r="L381" s="89"/>
      <c r="O381" s="82"/>
      <c r="P381" s="82"/>
    </row>
    <row r="382" spans="1:16" s="44" customFormat="1" ht="12" customHeight="1" hidden="1">
      <c r="A382" s="45"/>
      <c r="D382" s="82"/>
      <c r="E382" s="83"/>
      <c r="F382" s="45"/>
      <c r="G382" s="96"/>
      <c r="H382" s="88">
        <f>SUM(H383:H384)</f>
        <v>0</v>
      </c>
      <c r="I382" s="88"/>
      <c r="J382" s="88"/>
      <c r="K382" s="88"/>
      <c r="L382" s="89"/>
      <c r="O382" s="82"/>
      <c r="P382" s="82"/>
    </row>
    <row r="383" spans="1:12" ht="12" customHeight="1" hidden="1">
      <c r="A383" s="91"/>
      <c r="C383" s="2"/>
      <c r="D383" s="3"/>
      <c r="E383" s="4"/>
      <c r="F383" s="91"/>
      <c r="G383" s="95"/>
      <c r="H383" s="88"/>
      <c r="I383" s="88"/>
      <c r="J383" s="88"/>
      <c r="K383" s="88"/>
      <c r="L383" s="89"/>
    </row>
    <row r="384" spans="1:12" ht="12" customHeight="1" hidden="1">
      <c r="A384" s="45"/>
      <c r="C384" s="2"/>
      <c r="D384" s="3"/>
      <c r="E384" s="4"/>
      <c r="F384" s="45"/>
      <c r="G384" s="96"/>
      <c r="H384" s="88"/>
      <c r="I384" s="88"/>
      <c r="J384" s="88"/>
      <c r="K384" s="88"/>
      <c r="L384" s="89"/>
    </row>
    <row r="385" spans="1:12" ht="12" customHeight="1" hidden="1">
      <c r="A385" s="45"/>
      <c r="C385" s="2"/>
      <c r="D385" s="3"/>
      <c r="E385" s="4"/>
      <c r="F385" s="45"/>
      <c r="G385" s="96"/>
      <c r="H385" s="88">
        <f>H386</f>
        <v>0</v>
      </c>
      <c r="I385" s="88"/>
      <c r="J385" s="88"/>
      <c r="K385" s="88"/>
      <c r="L385" s="89"/>
    </row>
    <row r="386" spans="1:12" ht="12" customHeight="1" hidden="1">
      <c r="A386" s="91"/>
      <c r="C386" s="2"/>
      <c r="D386" s="3"/>
      <c r="E386" s="4"/>
      <c r="F386" s="91"/>
      <c r="G386" s="95"/>
      <c r="H386" s="97">
        <f>H387</f>
        <v>0</v>
      </c>
      <c r="I386" s="97"/>
      <c r="J386" s="97"/>
      <c r="K386" s="97"/>
      <c r="L386" s="93"/>
    </row>
    <row r="387" spans="1:12" ht="12" customHeight="1" hidden="1">
      <c r="A387" s="91"/>
      <c r="C387" s="2"/>
      <c r="D387" s="3"/>
      <c r="E387" s="4"/>
      <c r="F387" s="91"/>
      <c r="G387" s="95"/>
      <c r="H387" s="88"/>
      <c r="I387" s="88"/>
      <c r="J387" s="88"/>
      <c r="K387" s="88"/>
      <c r="L387" s="89"/>
    </row>
    <row r="388" spans="1:12" ht="12" customHeight="1" hidden="1">
      <c r="A388" s="91"/>
      <c r="C388" s="2"/>
      <c r="D388" s="3"/>
      <c r="E388" s="4"/>
      <c r="F388" s="91"/>
      <c r="G388" s="95"/>
      <c r="H388" s="97"/>
      <c r="I388" s="97"/>
      <c r="J388" s="97"/>
      <c r="K388" s="97"/>
      <c r="L388" s="93"/>
    </row>
    <row r="389" spans="1:16" s="44" customFormat="1" ht="12" customHeight="1" hidden="1">
      <c r="A389" s="45"/>
      <c r="D389" s="82"/>
      <c r="E389" s="83"/>
      <c r="F389" s="45"/>
      <c r="G389" s="96"/>
      <c r="H389" s="88"/>
      <c r="I389" s="88"/>
      <c r="J389" s="88"/>
      <c r="K389" s="88"/>
      <c r="L389" s="89"/>
      <c r="O389" s="82"/>
      <c r="P389" s="82"/>
    </row>
    <row r="390" spans="1:16" s="44" customFormat="1" ht="12" customHeight="1" hidden="1">
      <c r="A390" s="45"/>
      <c r="D390" s="82"/>
      <c r="E390" s="83"/>
      <c r="F390" s="45"/>
      <c r="G390" s="96"/>
      <c r="H390" s="88">
        <f>H391</f>
        <v>0</v>
      </c>
      <c r="I390" s="88"/>
      <c r="J390" s="88"/>
      <c r="K390" s="88"/>
      <c r="L390" s="89"/>
      <c r="O390" s="82"/>
      <c r="P390" s="82"/>
    </row>
    <row r="391" spans="1:12" ht="12" customHeight="1" hidden="1">
      <c r="A391" s="91"/>
      <c r="C391" s="2"/>
      <c r="D391" s="3"/>
      <c r="E391" s="4"/>
      <c r="F391" s="91"/>
      <c r="G391" s="95"/>
      <c r="H391" s="97">
        <f>SUM(H392:H393)</f>
        <v>0</v>
      </c>
      <c r="I391" s="97"/>
      <c r="J391" s="97"/>
      <c r="K391" s="97"/>
      <c r="L391" s="93"/>
    </row>
    <row r="392" spans="1:12" ht="12" customHeight="1" hidden="1">
      <c r="A392" s="91"/>
      <c r="C392" s="2"/>
      <c r="D392" s="3"/>
      <c r="E392" s="4"/>
      <c r="F392" s="91"/>
      <c r="G392" s="95"/>
      <c r="H392" s="88"/>
      <c r="I392" s="88"/>
      <c r="J392" s="88"/>
      <c r="K392" s="88"/>
      <c r="L392" s="89"/>
    </row>
    <row r="393" spans="1:12" ht="12" customHeight="1" hidden="1">
      <c r="A393" s="45"/>
      <c r="C393" s="2"/>
      <c r="D393" s="3"/>
      <c r="E393" s="4"/>
      <c r="F393" s="45"/>
      <c r="G393" s="96"/>
      <c r="H393" s="88"/>
      <c r="I393" s="88"/>
      <c r="J393" s="88"/>
      <c r="K393" s="88"/>
      <c r="L393" s="89"/>
    </row>
    <row r="394" spans="1:12" ht="12" customHeight="1" hidden="1">
      <c r="A394" s="91"/>
      <c r="C394" s="2"/>
      <c r="D394" s="3"/>
      <c r="E394" s="4"/>
      <c r="F394" s="91"/>
      <c r="G394" s="95"/>
      <c r="H394" s="97">
        <f>H395</f>
        <v>0</v>
      </c>
      <c r="I394" s="97"/>
      <c r="J394" s="97"/>
      <c r="K394" s="97"/>
      <c r="L394" s="93"/>
    </row>
    <row r="395" spans="1:16" s="44" customFormat="1" ht="12" customHeight="1" hidden="1">
      <c r="A395" s="45"/>
      <c r="D395" s="82"/>
      <c r="E395" s="83"/>
      <c r="F395" s="45"/>
      <c r="G395" s="87"/>
      <c r="H395" s="88"/>
      <c r="I395" s="88"/>
      <c r="J395" s="88"/>
      <c r="K395" s="88"/>
      <c r="L395" s="89"/>
      <c r="O395" s="82"/>
      <c r="P395" s="82"/>
    </row>
    <row r="396" spans="1:12" ht="12" customHeight="1" hidden="1">
      <c r="A396" s="91"/>
      <c r="C396" s="2"/>
      <c r="D396" s="3"/>
      <c r="E396" s="4"/>
      <c r="F396" s="91"/>
      <c r="G396" s="94"/>
      <c r="H396" s="97">
        <f>SUM(H397:H406)</f>
        <v>0</v>
      </c>
      <c r="I396" s="97"/>
      <c r="J396" s="97"/>
      <c r="K396" s="97"/>
      <c r="L396" s="93"/>
    </row>
    <row r="397" spans="1:12" ht="12" customHeight="1" hidden="1">
      <c r="A397" s="91"/>
      <c r="C397" s="2"/>
      <c r="D397" s="3"/>
      <c r="E397" s="4"/>
      <c r="F397" s="91"/>
      <c r="G397" s="94"/>
      <c r="H397" s="88"/>
      <c r="I397" s="88"/>
      <c r="J397" s="88"/>
      <c r="K397" s="88"/>
      <c r="L397" s="89"/>
    </row>
    <row r="398" spans="1:12" ht="12" customHeight="1" hidden="1">
      <c r="A398" s="91"/>
      <c r="C398" s="2"/>
      <c r="D398" s="3"/>
      <c r="E398" s="4"/>
      <c r="F398" s="91"/>
      <c r="G398" s="94"/>
      <c r="H398" s="88"/>
      <c r="I398" s="88"/>
      <c r="J398" s="88"/>
      <c r="K398" s="88"/>
      <c r="L398" s="89"/>
    </row>
    <row r="399" spans="1:12" ht="12" customHeight="1" hidden="1">
      <c r="A399" s="91"/>
      <c r="C399" s="2"/>
      <c r="D399" s="3"/>
      <c r="E399" s="4"/>
      <c r="F399" s="91"/>
      <c r="G399" s="94"/>
      <c r="H399" s="88"/>
      <c r="I399" s="88"/>
      <c r="J399" s="88"/>
      <c r="K399" s="88"/>
      <c r="L399" s="89"/>
    </row>
    <row r="400" spans="1:12" ht="12" customHeight="1" hidden="1">
      <c r="A400" s="91"/>
      <c r="C400" s="2"/>
      <c r="D400" s="3"/>
      <c r="E400" s="4"/>
      <c r="F400" s="91"/>
      <c r="G400" s="94"/>
      <c r="H400" s="88"/>
      <c r="I400" s="88"/>
      <c r="J400" s="88"/>
      <c r="K400" s="88"/>
      <c r="L400" s="89"/>
    </row>
    <row r="401" spans="1:12" ht="12" customHeight="1" hidden="1">
      <c r="A401" s="91"/>
      <c r="C401" s="2"/>
      <c r="D401" s="3"/>
      <c r="E401" s="4"/>
      <c r="F401" s="91"/>
      <c r="G401" s="94"/>
      <c r="H401" s="88"/>
      <c r="I401" s="88"/>
      <c r="J401" s="88"/>
      <c r="K401" s="88"/>
      <c r="L401" s="89"/>
    </row>
    <row r="402" spans="1:12" ht="12" customHeight="1" hidden="1">
      <c r="A402" s="91"/>
      <c r="C402" s="2"/>
      <c r="D402" s="3"/>
      <c r="E402" s="4"/>
      <c r="F402" s="91"/>
      <c r="G402" s="94"/>
      <c r="H402" s="88"/>
      <c r="I402" s="88"/>
      <c r="J402" s="88"/>
      <c r="K402" s="88"/>
      <c r="L402" s="89"/>
    </row>
    <row r="403" spans="1:12" ht="12" customHeight="1" hidden="1">
      <c r="A403" s="91"/>
      <c r="C403" s="2"/>
      <c r="D403" s="3"/>
      <c r="E403" s="4"/>
      <c r="F403" s="91"/>
      <c r="G403" s="94"/>
      <c r="H403" s="88"/>
      <c r="I403" s="88"/>
      <c r="J403" s="88"/>
      <c r="K403" s="88"/>
      <c r="L403" s="89"/>
    </row>
    <row r="404" spans="1:12" ht="12" customHeight="1" hidden="1">
      <c r="A404" s="91"/>
      <c r="C404" s="2"/>
      <c r="D404" s="3"/>
      <c r="E404" s="4"/>
      <c r="F404" s="91"/>
      <c r="G404" s="94"/>
      <c r="H404" s="88"/>
      <c r="I404" s="88"/>
      <c r="J404" s="88"/>
      <c r="K404" s="88"/>
      <c r="L404" s="89"/>
    </row>
    <row r="405" spans="1:12" ht="12" customHeight="1" hidden="1">
      <c r="A405" s="91"/>
      <c r="C405" s="2"/>
      <c r="D405" s="3"/>
      <c r="E405" s="4"/>
      <c r="F405" s="91"/>
      <c r="G405" s="94"/>
      <c r="H405" s="88"/>
      <c r="I405" s="88"/>
      <c r="J405" s="88"/>
      <c r="K405" s="88"/>
      <c r="L405" s="89"/>
    </row>
    <row r="406" spans="1:16" s="44" customFormat="1" ht="12" customHeight="1" hidden="1">
      <c r="A406" s="45"/>
      <c r="D406" s="82"/>
      <c r="E406" s="83"/>
      <c r="F406" s="45"/>
      <c r="G406" s="87"/>
      <c r="H406" s="88"/>
      <c r="I406" s="88"/>
      <c r="J406" s="88"/>
      <c r="K406" s="88"/>
      <c r="L406" s="89"/>
      <c r="O406" s="82"/>
      <c r="P406" s="82"/>
    </row>
    <row r="407" spans="1:16" s="44" customFormat="1" ht="12" customHeight="1" hidden="1">
      <c r="A407" s="45"/>
      <c r="D407" s="82"/>
      <c r="E407" s="83"/>
      <c r="F407" s="45"/>
      <c r="G407" s="87"/>
      <c r="H407" s="88">
        <f>H408</f>
        <v>0</v>
      </c>
      <c r="I407" s="88"/>
      <c r="J407" s="88"/>
      <c r="K407" s="88"/>
      <c r="L407" s="89"/>
      <c r="O407" s="82"/>
      <c r="P407" s="82"/>
    </row>
    <row r="408" spans="1:16" s="44" customFormat="1" ht="12" customHeight="1" hidden="1">
      <c r="A408" s="45"/>
      <c r="D408" s="82"/>
      <c r="E408" s="83"/>
      <c r="F408" s="45"/>
      <c r="G408" s="87"/>
      <c r="H408" s="88">
        <f>H409</f>
        <v>0</v>
      </c>
      <c r="I408" s="88"/>
      <c r="J408" s="88"/>
      <c r="K408" s="88"/>
      <c r="L408" s="89"/>
      <c r="O408" s="82"/>
      <c r="P408" s="82"/>
    </row>
    <row r="409" spans="1:12" ht="12" customHeight="1" hidden="1">
      <c r="A409" s="91"/>
      <c r="C409" s="2"/>
      <c r="D409" s="3"/>
      <c r="E409" s="4"/>
      <c r="F409" s="91"/>
      <c r="G409" s="94"/>
      <c r="H409" s="97">
        <f>H410</f>
        <v>0</v>
      </c>
      <c r="I409" s="97"/>
      <c r="J409" s="97"/>
      <c r="K409" s="97"/>
      <c r="L409" s="93"/>
    </row>
    <row r="410" spans="1:16" s="22" customFormat="1" ht="12" customHeight="1" hidden="1">
      <c r="A410" s="45"/>
      <c r="D410" s="98"/>
      <c r="E410" s="99"/>
      <c r="F410" s="45"/>
      <c r="G410" s="87"/>
      <c r="H410" s="88"/>
      <c r="I410" s="88"/>
      <c r="J410" s="88"/>
      <c r="K410" s="88"/>
      <c r="L410" s="89"/>
      <c r="O410" s="98"/>
      <c r="P410" s="98"/>
    </row>
    <row r="411" spans="1:16" s="22" customFormat="1" ht="12" customHeight="1" hidden="1">
      <c r="A411" s="45"/>
      <c r="D411" s="98"/>
      <c r="E411" s="99"/>
      <c r="F411" s="45"/>
      <c r="G411" s="87"/>
      <c r="H411" s="101">
        <f>H342</f>
        <v>0</v>
      </c>
      <c r="I411" s="101">
        <f>I342</f>
        <v>0</v>
      </c>
      <c r="J411" s="101">
        <f>J342</f>
        <v>0</v>
      </c>
      <c r="K411" s="101">
        <f>K342</f>
        <v>0</v>
      </c>
      <c r="L411" s="102">
        <f>L342</f>
        <v>0</v>
      </c>
      <c r="O411" s="98"/>
      <c r="P411" s="98"/>
    </row>
    <row r="412" spans="1:16" s="22" customFormat="1" ht="12" customHeight="1" hidden="1">
      <c r="A412" s="45"/>
      <c r="D412" s="98"/>
      <c r="E412" s="99"/>
      <c r="F412" s="45"/>
      <c r="G412" s="87"/>
      <c r="H412" s="101">
        <f>H413+H422+H424</f>
        <v>0</v>
      </c>
      <c r="I412" s="101">
        <f>I413+I422+I424</f>
        <v>0</v>
      </c>
      <c r="J412" s="101">
        <f>J413+J422+J424</f>
        <v>0</v>
      </c>
      <c r="K412" s="101">
        <f>K413+K422+K424</f>
        <v>0</v>
      </c>
      <c r="L412" s="102">
        <f>L413+L422+L424</f>
        <v>0</v>
      </c>
      <c r="O412" s="98"/>
      <c r="P412" s="98"/>
    </row>
    <row r="413" spans="1:16" s="22" customFormat="1" ht="12" customHeight="1" hidden="1">
      <c r="A413" s="45"/>
      <c r="D413" s="98"/>
      <c r="E413" s="99"/>
      <c r="F413" s="45"/>
      <c r="G413" s="87"/>
      <c r="H413" s="101">
        <f>SUM(H414:H421)</f>
        <v>0</v>
      </c>
      <c r="I413" s="101">
        <f>SUM(I414:I421)</f>
        <v>0</v>
      </c>
      <c r="J413" s="101">
        <f>SUM(J414:J421)</f>
        <v>0</v>
      </c>
      <c r="K413" s="101">
        <f>SUM(K414:K421)</f>
        <v>0</v>
      </c>
      <c r="L413" s="102">
        <f>SUM(L414:L421)</f>
        <v>0</v>
      </c>
      <c r="O413" s="98"/>
      <c r="P413" s="98"/>
    </row>
    <row r="414" spans="1:16" s="22" customFormat="1" ht="12" customHeight="1" hidden="1">
      <c r="A414" s="45"/>
      <c r="D414" s="98"/>
      <c r="E414" s="99"/>
      <c r="F414" s="45"/>
      <c r="G414" s="87"/>
      <c r="H414" s="101">
        <f>H428+H507</f>
        <v>0</v>
      </c>
      <c r="I414" s="101">
        <f>I428+I507</f>
        <v>0</v>
      </c>
      <c r="J414" s="101">
        <f>J428+J507</f>
        <v>0</v>
      </c>
      <c r="K414" s="101">
        <f>K428+K507</f>
        <v>0</v>
      </c>
      <c r="L414" s="102">
        <f>L428+L507</f>
        <v>0</v>
      </c>
      <c r="O414" s="98"/>
      <c r="P414" s="98"/>
    </row>
    <row r="415" spans="1:16" s="22" customFormat="1" ht="12" customHeight="1" hidden="1">
      <c r="A415" s="45"/>
      <c r="D415" s="98"/>
      <c r="E415" s="99"/>
      <c r="F415" s="45"/>
      <c r="G415" s="87"/>
      <c r="H415" s="101">
        <f>H451+H530</f>
        <v>0</v>
      </c>
      <c r="I415" s="101">
        <f>I451+I530</f>
        <v>0</v>
      </c>
      <c r="J415" s="101">
        <f>J451+J530</f>
        <v>0</v>
      </c>
      <c r="K415" s="101">
        <f>K451+K530</f>
        <v>0</v>
      </c>
      <c r="L415" s="102">
        <f>L451+L530</f>
        <v>0</v>
      </c>
      <c r="O415" s="98"/>
      <c r="P415" s="98"/>
    </row>
    <row r="416" spans="1:16" s="22" customFormat="1" ht="12" customHeight="1" hidden="1">
      <c r="A416" s="45"/>
      <c r="D416" s="98"/>
      <c r="E416" s="99"/>
      <c r="F416" s="45"/>
      <c r="G416" s="87"/>
      <c r="H416" s="101">
        <f>H561</f>
        <v>0</v>
      </c>
      <c r="I416" s="101">
        <f>I561</f>
        <v>0</v>
      </c>
      <c r="J416" s="101">
        <f>J561</f>
        <v>0</v>
      </c>
      <c r="K416" s="101">
        <f>K561</f>
        <v>0</v>
      </c>
      <c r="L416" s="102">
        <f>L561</f>
        <v>0</v>
      </c>
      <c r="O416" s="98"/>
      <c r="P416" s="98"/>
    </row>
    <row r="417" spans="1:16" s="22" customFormat="1" ht="12" customHeight="1" hidden="1">
      <c r="A417" s="45"/>
      <c r="D417" s="98"/>
      <c r="E417" s="99"/>
      <c r="F417" s="45"/>
      <c r="G417" s="96"/>
      <c r="H417" s="101">
        <f>H481</f>
        <v>0</v>
      </c>
      <c r="I417" s="101">
        <f>I481</f>
        <v>0</v>
      </c>
      <c r="J417" s="101">
        <f>J481</f>
        <v>0</v>
      </c>
      <c r="K417" s="101">
        <f>K481</f>
        <v>0</v>
      </c>
      <c r="L417" s="102">
        <f>L481</f>
        <v>0</v>
      </c>
      <c r="O417" s="98"/>
      <c r="P417" s="98"/>
    </row>
    <row r="418" spans="1:16" s="22" customFormat="1" ht="12" customHeight="1" hidden="1">
      <c r="A418" s="45"/>
      <c r="D418" s="98"/>
      <c r="E418" s="99"/>
      <c r="F418" s="45"/>
      <c r="G418" s="96"/>
      <c r="H418" s="101">
        <f>H483+H564</f>
        <v>0</v>
      </c>
      <c r="I418" s="101">
        <f>I483+I564</f>
        <v>0</v>
      </c>
      <c r="J418" s="101">
        <f>J483+J564</f>
        <v>0</v>
      </c>
      <c r="K418" s="101">
        <f>K483+K564</f>
        <v>0</v>
      </c>
      <c r="L418" s="102">
        <f>L483+L564</f>
        <v>0</v>
      </c>
      <c r="O418" s="98"/>
      <c r="P418" s="98"/>
    </row>
    <row r="419" spans="1:16" s="22" customFormat="1" ht="12" customHeight="1" hidden="1">
      <c r="A419" s="45"/>
      <c r="D419" s="98"/>
      <c r="E419" s="99"/>
      <c r="F419" s="45"/>
      <c r="G419" s="87"/>
      <c r="H419" s="101">
        <f>H490+H571</f>
        <v>0</v>
      </c>
      <c r="I419" s="101">
        <f>I490+I571</f>
        <v>0</v>
      </c>
      <c r="J419" s="101">
        <f>J490+J571</f>
        <v>0</v>
      </c>
      <c r="K419" s="101">
        <f>K490+K571</f>
        <v>0</v>
      </c>
      <c r="L419" s="102">
        <f>L490+L571</f>
        <v>0</v>
      </c>
      <c r="O419" s="98"/>
      <c r="P419" s="98"/>
    </row>
    <row r="420" spans="1:16" s="22" customFormat="1" ht="12" customHeight="1" hidden="1">
      <c r="A420" s="45"/>
      <c r="D420" s="98"/>
      <c r="E420" s="99"/>
      <c r="F420" s="45"/>
      <c r="G420" s="87"/>
      <c r="H420" s="101">
        <f>H574</f>
        <v>0</v>
      </c>
      <c r="I420" s="101">
        <f>I574</f>
        <v>0</v>
      </c>
      <c r="J420" s="101">
        <f>J574</f>
        <v>0</v>
      </c>
      <c r="K420" s="101">
        <f>K574</f>
        <v>0</v>
      </c>
      <c r="L420" s="102">
        <f>L574</f>
        <v>0</v>
      </c>
      <c r="O420" s="98"/>
      <c r="P420" s="98"/>
    </row>
    <row r="421" spans="1:16" s="22" customFormat="1" ht="12" customHeight="1" hidden="1">
      <c r="A421" s="45"/>
      <c r="D421" s="98"/>
      <c r="E421" s="99"/>
      <c r="F421" s="45"/>
      <c r="G421" s="87"/>
      <c r="H421" s="101">
        <f>H493</f>
        <v>0</v>
      </c>
      <c r="I421" s="101">
        <f>I493</f>
        <v>0</v>
      </c>
      <c r="J421" s="101">
        <f>J493</f>
        <v>0</v>
      </c>
      <c r="K421" s="101">
        <f>K493</f>
        <v>0</v>
      </c>
      <c r="L421" s="102">
        <f>L493</f>
        <v>0</v>
      </c>
      <c r="O421" s="98"/>
      <c r="P421" s="98"/>
    </row>
    <row r="422" spans="1:16" s="22" customFormat="1" ht="12" customHeight="1" hidden="1">
      <c r="A422" s="45"/>
      <c r="D422" s="98"/>
      <c r="E422" s="99"/>
      <c r="F422" s="45"/>
      <c r="G422" s="87"/>
      <c r="H422" s="101">
        <f>H423</f>
        <v>0</v>
      </c>
      <c r="I422" s="101">
        <f>I423</f>
        <v>0</v>
      </c>
      <c r="J422" s="101">
        <f>J423</f>
        <v>0</v>
      </c>
      <c r="K422" s="101">
        <f>K423</f>
        <v>0</v>
      </c>
      <c r="L422" s="102">
        <f>L423</f>
        <v>0</v>
      </c>
      <c r="O422" s="98"/>
      <c r="P422" s="98"/>
    </row>
    <row r="423" spans="1:16" s="22" customFormat="1" ht="12" customHeight="1" hidden="1">
      <c r="A423" s="45"/>
      <c r="D423" s="98"/>
      <c r="E423" s="99"/>
      <c r="F423" s="45"/>
      <c r="G423" s="87"/>
      <c r="H423" s="101">
        <f>H495+H576</f>
        <v>0</v>
      </c>
      <c r="I423" s="101">
        <f>I495+I576</f>
        <v>0</v>
      </c>
      <c r="J423" s="101">
        <f>J495+J576</f>
        <v>0</v>
      </c>
      <c r="K423" s="101">
        <f>K495+K576</f>
        <v>0</v>
      </c>
      <c r="L423" s="102">
        <f>L495+L576</f>
        <v>0</v>
      </c>
      <c r="O423" s="98"/>
      <c r="P423" s="98"/>
    </row>
    <row r="424" spans="1:16" s="22" customFormat="1" ht="12" customHeight="1" hidden="1">
      <c r="A424" s="45"/>
      <c r="D424" s="98"/>
      <c r="E424" s="99"/>
      <c r="F424" s="45"/>
      <c r="G424" s="87"/>
      <c r="H424" s="101">
        <f>H425</f>
        <v>0</v>
      </c>
      <c r="I424" s="101">
        <f>I425</f>
        <v>0</v>
      </c>
      <c r="J424" s="101">
        <f>J425</f>
        <v>0</v>
      </c>
      <c r="K424" s="101">
        <f>K425</f>
        <v>0</v>
      </c>
      <c r="L424" s="102">
        <f>L425</f>
        <v>0</v>
      </c>
      <c r="O424" s="98"/>
      <c r="P424" s="98"/>
    </row>
    <row r="425" spans="1:16" s="22" customFormat="1" ht="12" customHeight="1" hidden="1">
      <c r="A425" s="45"/>
      <c r="D425" s="98"/>
      <c r="E425" s="99"/>
      <c r="F425" s="45"/>
      <c r="G425" s="87"/>
      <c r="H425" s="101">
        <f>H584</f>
        <v>0</v>
      </c>
      <c r="I425" s="101">
        <f>I584</f>
        <v>0</v>
      </c>
      <c r="J425" s="101">
        <f>J584</f>
        <v>0</v>
      </c>
      <c r="K425" s="101">
        <f>K584</f>
        <v>0</v>
      </c>
      <c r="L425" s="102">
        <f>L584</f>
        <v>0</v>
      </c>
      <c r="O425" s="98"/>
      <c r="P425" s="98"/>
    </row>
    <row r="426" spans="1:16" s="22" customFormat="1" ht="12" customHeight="1" hidden="1">
      <c r="A426" s="45"/>
      <c r="D426" s="98"/>
      <c r="E426" s="99"/>
      <c r="F426" s="45"/>
      <c r="G426" s="87"/>
      <c r="H426" s="101">
        <f>H427+H495</f>
        <v>0</v>
      </c>
      <c r="I426" s="101">
        <f>I427+I495</f>
        <v>0</v>
      </c>
      <c r="J426" s="101">
        <f>J427+J495</f>
        <v>0</v>
      </c>
      <c r="K426" s="101">
        <f>K427+K495</f>
        <v>0</v>
      </c>
      <c r="L426" s="102">
        <f>L427+L495</f>
        <v>0</v>
      </c>
      <c r="O426" s="98"/>
      <c r="P426" s="98"/>
    </row>
    <row r="427" spans="1:16" s="22" customFormat="1" ht="11.25" customHeight="1" hidden="1">
      <c r="A427" s="45"/>
      <c r="D427" s="98"/>
      <c r="E427" s="99"/>
      <c r="F427" s="45"/>
      <c r="G427" s="87"/>
      <c r="H427" s="101">
        <f>H428+H451+H481+H483+H490+H493</f>
        <v>0</v>
      </c>
      <c r="I427" s="101">
        <f>I428+I451+I481+I483+I490+I493</f>
        <v>0</v>
      </c>
      <c r="J427" s="101">
        <f>J428+J451+J481+J483+J490+J493</f>
        <v>0</v>
      </c>
      <c r="K427" s="101">
        <f>K428+K451+K481+K483+K490+K493</f>
        <v>0</v>
      </c>
      <c r="L427" s="102">
        <f>L428+L451+L481+L483+L490+L493</f>
        <v>0</v>
      </c>
      <c r="O427" s="98"/>
      <c r="P427" s="98"/>
    </row>
    <row r="428" spans="1:16" s="22" customFormat="1" ht="11.25" customHeight="1" hidden="1">
      <c r="A428" s="45"/>
      <c r="D428" s="98"/>
      <c r="E428" s="99"/>
      <c r="F428" s="45"/>
      <c r="G428" s="87"/>
      <c r="H428" s="101">
        <f>H429+H442+H445</f>
        <v>0</v>
      </c>
      <c r="I428" s="101">
        <f>I429+I442+I445</f>
        <v>0</v>
      </c>
      <c r="J428" s="101">
        <f>J429+J442+J445</f>
        <v>0</v>
      </c>
      <c r="K428" s="101">
        <f>K429+K442+K445</f>
        <v>0</v>
      </c>
      <c r="L428" s="102">
        <f>L429+L442+L445</f>
        <v>0</v>
      </c>
      <c r="O428" s="98"/>
      <c r="P428" s="98"/>
    </row>
    <row r="429" spans="1:16" s="22" customFormat="1" ht="11.25" customHeight="1" hidden="1">
      <c r="A429" s="45"/>
      <c r="D429" s="98"/>
      <c r="E429" s="99"/>
      <c r="F429" s="45"/>
      <c r="G429" s="87"/>
      <c r="H429" s="101">
        <f>SUM(H430:H441)</f>
        <v>0</v>
      </c>
      <c r="I429" s="101">
        <f>SUM(I430:I441)</f>
        <v>0</v>
      </c>
      <c r="J429" s="101">
        <f>SUM(J430:J441)</f>
        <v>0</v>
      </c>
      <c r="K429" s="101">
        <f>SUM(K430:K441)</f>
        <v>0</v>
      </c>
      <c r="L429" s="102">
        <f>SUM(L430:L441)</f>
        <v>0</v>
      </c>
      <c r="O429" s="98"/>
      <c r="P429" s="98"/>
    </row>
    <row r="430" spans="1:16" s="22" customFormat="1" ht="11.25" customHeight="1" hidden="1">
      <c r="A430" s="45"/>
      <c r="D430" s="98"/>
      <c r="E430" s="99"/>
      <c r="F430" s="45"/>
      <c r="G430" s="87"/>
      <c r="H430" s="88"/>
      <c r="I430" s="88"/>
      <c r="J430" s="88"/>
      <c r="K430" s="88"/>
      <c r="L430" s="89"/>
      <c r="O430" s="98"/>
      <c r="P430" s="98"/>
    </row>
    <row r="431" spans="1:16" s="22" customFormat="1" ht="11.25" customHeight="1" hidden="1">
      <c r="A431" s="45"/>
      <c r="D431" s="98"/>
      <c r="E431" s="99"/>
      <c r="F431" s="45"/>
      <c r="G431" s="87"/>
      <c r="H431" s="88"/>
      <c r="I431" s="88"/>
      <c r="J431" s="88"/>
      <c r="K431" s="88"/>
      <c r="L431" s="89"/>
      <c r="O431" s="98"/>
      <c r="P431" s="98"/>
    </row>
    <row r="432" spans="1:16" s="22" customFormat="1" ht="11.25" customHeight="1" hidden="1">
      <c r="A432" s="45"/>
      <c r="D432" s="98"/>
      <c r="E432" s="99"/>
      <c r="F432" s="45"/>
      <c r="G432" s="87"/>
      <c r="H432" s="88"/>
      <c r="I432" s="88"/>
      <c r="J432" s="88"/>
      <c r="K432" s="88"/>
      <c r="L432" s="89"/>
      <c r="O432" s="98"/>
      <c r="P432" s="98"/>
    </row>
    <row r="433" spans="1:16" s="22" customFormat="1" ht="11.25" customHeight="1" hidden="1">
      <c r="A433" s="45"/>
      <c r="D433" s="98"/>
      <c r="E433" s="99"/>
      <c r="F433" s="45"/>
      <c r="G433" s="87"/>
      <c r="H433" s="88"/>
      <c r="I433" s="88"/>
      <c r="J433" s="88"/>
      <c r="K433" s="88"/>
      <c r="L433" s="89"/>
      <c r="O433" s="98"/>
      <c r="P433" s="98"/>
    </row>
    <row r="434" spans="1:16" s="22" customFormat="1" ht="11.25" customHeight="1" hidden="1">
      <c r="A434" s="45"/>
      <c r="D434" s="98"/>
      <c r="E434" s="99"/>
      <c r="F434" s="45"/>
      <c r="G434" s="87"/>
      <c r="H434" s="88"/>
      <c r="I434" s="88"/>
      <c r="J434" s="88"/>
      <c r="K434" s="88"/>
      <c r="L434" s="89"/>
      <c r="O434" s="98"/>
      <c r="P434" s="98"/>
    </row>
    <row r="435" spans="1:16" s="22" customFormat="1" ht="11.25" customHeight="1" hidden="1">
      <c r="A435" s="45"/>
      <c r="D435" s="98"/>
      <c r="E435" s="99"/>
      <c r="F435" s="45"/>
      <c r="G435" s="87"/>
      <c r="H435" s="88"/>
      <c r="I435" s="88"/>
      <c r="J435" s="88"/>
      <c r="K435" s="88"/>
      <c r="L435" s="89"/>
      <c r="O435" s="98"/>
      <c r="P435" s="98"/>
    </row>
    <row r="436" spans="1:16" s="22" customFormat="1" ht="11.25" customHeight="1" hidden="1">
      <c r="A436" s="45"/>
      <c r="D436" s="98"/>
      <c r="E436" s="99"/>
      <c r="F436" s="45"/>
      <c r="G436" s="87"/>
      <c r="H436" s="88"/>
      <c r="I436" s="88"/>
      <c r="J436" s="88"/>
      <c r="K436" s="88"/>
      <c r="L436" s="89"/>
      <c r="O436" s="98"/>
      <c r="P436" s="98"/>
    </row>
    <row r="437" spans="1:16" s="22" customFormat="1" ht="11.25" customHeight="1" hidden="1">
      <c r="A437" s="45"/>
      <c r="D437" s="98"/>
      <c r="E437" s="99"/>
      <c r="F437" s="45"/>
      <c r="G437" s="87"/>
      <c r="H437" s="88"/>
      <c r="I437" s="88"/>
      <c r="J437" s="88"/>
      <c r="K437" s="88"/>
      <c r="L437" s="89"/>
      <c r="O437" s="98"/>
      <c r="P437" s="98"/>
    </row>
    <row r="438" spans="1:16" s="22" customFormat="1" ht="11.25" customHeight="1" hidden="1">
      <c r="A438" s="45"/>
      <c r="D438" s="98"/>
      <c r="E438" s="99"/>
      <c r="F438" s="45"/>
      <c r="G438" s="87"/>
      <c r="H438" s="88"/>
      <c r="I438" s="88"/>
      <c r="J438" s="88"/>
      <c r="K438" s="88"/>
      <c r="L438" s="89"/>
      <c r="O438" s="98"/>
      <c r="P438" s="98"/>
    </row>
    <row r="439" spans="1:16" s="22" customFormat="1" ht="11.25" customHeight="1" hidden="1">
      <c r="A439" s="45"/>
      <c r="D439" s="98"/>
      <c r="E439" s="99"/>
      <c r="F439" s="45"/>
      <c r="G439" s="87"/>
      <c r="H439" s="88"/>
      <c r="I439" s="88"/>
      <c r="J439" s="88"/>
      <c r="K439" s="88"/>
      <c r="L439" s="89"/>
      <c r="O439" s="98"/>
      <c r="P439" s="98"/>
    </row>
    <row r="440" spans="1:16" s="22" customFormat="1" ht="11.25" customHeight="1" hidden="1">
      <c r="A440" s="45"/>
      <c r="D440" s="98"/>
      <c r="E440" s="99"/>
      <c r="F440" s="45"/>
      <c r="G440" s="87"/>
      <c r="H440" s="88"/>
      <c r="I440" s="88"/>
      <c r="J440" s="88"/>
      <c r="K440" s="88"/>
      <c r="L440" s="89"/>
      <c r="O440" s="98"/>
      <c r="P440" s="98"/>
    </row>
    <row r="441" spans="1:16" s="22" customFormat="1" ht="11.25" customHeight="1" hidden="1">
      <c r="A441" s="45"/>
      <c r="D441" s="98"/>
      <c r="E441" s="99"/>
      <c r="F441" s="45"/>
      <c r="G441" s="87"/>
      <c r="H441" s="88"/>
      <c r="I441" s="88"/>
      <c r="J441" s="88"/>
      <c r="K441" s="88"/>
      <c r="L441" s="89"/>
      <c r="O441" s="98"/>
      <c r="P441" s="98"/>
    </row>
    <row r="442" spans="1:16" s="22" customFormat="1" ht="11.25" customHeight="1" hidden="1">
      <c r="A442" s="45"/>
      <c r="D442" s="98"/>
      <c r="E442" s="99"/>
      <c r="F442" s="45"/>
      <c r="G442" s="87"/>
      <c r="H442" s="88">
        <f>SUM(H443:H444)</f>
        <v>0</v>
      </c>
      <c r="I442" s="88">
        <f>SUM(I443:I444)</f>
        <v>0</v>
      </c>
      <c r="J442" s="88">
        <f>SUM(J443:J444)</f>
        <v>0</v>
      </c>
      <c r="K442" s="88">
        <f>SUM(K443:K444)</f>
        <v>0</v>
      </c>
      <c r="L442" s="89">
        <f>SUM(L443:L444)</f>
        <v>0</v>
      </c>
      <c r="O442" s="98"/>
      <c r="P442" s="98"/>
    </row>
    <row r="443" spans="1:16" s="22" customFormat="1" ht="11.25" customHeight="1" hidden="1">
      <c r="A443" s="45"/>
      <c r="D443" s="98"/>
      <c r="E443" s="99"/>
      <c r="F443" s="45"/>
      <c r="G443" s="87"/>
      <c r="H443" s="88"/>
      <c r="I443" s="88"/>
      <c r="J443" s="88"/>
      <c r="K443" s="88"/>
      <c r="L443" s="89"/>
      <c r="O443" s="98"/>
      <c r="P443" s="98"/>
    </row>
    <row r="444" spans="1:16" s="22" customFormat="1" ht="11.25" customHeight="1" hidden="1">
      <c r="A444" s="45"/>
      <c r="D444" s="98"/>
      <c r="E444" s="99"/>
      <c r="F444" s="45"/>
      <c r="G444" s="87"/>
      <c r="H444" s="88"/>
      <c r="I444" s="88"/>
      <c r="J444" s="88"/>
      <c r="K444" s="88"/>
      <c r="L444" s="89"/>
      <c r="O444" s="98"/>
      <c r="P444" s="98"/>
    </row>
    <row r="445" spans="1:16" s="22" customFormat="1" ht="11.25" customHeight="1" hidden="1">
      <c r="A445" s="45"/>
      <c r="D445" s="98"/>
      <c r="E445" s="99"/>
      <c r="F445" s="45"/>
      <c r="G445" s="87"/>
      <c r="H445" s="88">
        <f>SUM(H446:H450)</f>
        <v>0</v>
      </c>
      <c r="I445" s="88">
        <f>SUM(I446:I450)</f>
        <v>0</v>
      </c>
      <c r="J445" s="88">
        <f>SUM(J446:J450)</f>
        <v>0</v>
      </c>
      <c r="K445" s="88">
        <f>SUM(K446:K450)</f>
        <v>0</v>
      </c>
      <c r="L445" s="89">
        <f>SUM(L446:L450)</f>
        <v>0</v>
      </c>
      <c r="O445" s="98"/>
      <c r="P445" s="98"/>
    </row>
    <row r="446" spans="1:16" s="22" customFormat="1" ht="11.25" customHeight="1" hidden="1">
      <c r="A446" s="45"/>
      <c r="D446" s="98"/>
      <c r="E446" s="99"/>
      <c r="F446" s="45"/>
      <c r="G446" s="87"/>
      <c r="H446" s="88"/>
      <c r="I446" s="88"/>
      <c r="J446" s="88"/>
      <c r="K446" s="88"/>
      <c r="L446" s="89"/>
      <c r="O446" s="98"/>
      <c r="P446" s="98"/>
    </row>
    <row r="447" spans="1:16" s="22" customFormat="1" ht="11.25" customHeight="1" hidden="1">
      <c r="A447" s="45"/>
      <c r="D447" s="98"/>
      <c r="E447" s="99"/>
      <c r="F447" s="45"/>
      <c r="G447" s="87"/>
      <c r="H447" s="88"/>
      <c r="I447" s="88"/>
      <c r="J447" s="88"/>
      <c r="K447" s="88"/>
      <c r="L447" s="89"/>
      <c r="O447" s="98"/>
      <c r="P447" s="98"/>
    </row>
    <row r="448" spans="1:16" s="22" customFormat="1" ht="11.25" customHeight="1" hidden="1">
      <c r="A448" s="45"/>
      <c r="D448" s="98"/>
      <c r="E448" s="99"/>
      <c r="F448" s="45"/>
      <c r="G448" s="87"/>
      <c r="H448" s="88"/>
      <c r="I448" s="88"/>
      <c r="J448" s="88"/>
      <c r="K448" s="88"/>
      <c r="L448" s="89"/>
      <c r="O448" s="98"/>
      <c r="P448" s="98"/>
    </row>
    <row r="449" spans="1:16" s="22" customFormat="1" ht="11.25" customHeight="1" hidden="1">
      <c r="A449" s="45"/>
      <c r="D449" s="98"/>
      <c r="E449" s="99"/>
      <c r="F449" s="45"/>
      <c r="G449" s="87"/>
      <c r="H449" s="88"/>
      <c r="I449" s="88"/>
      <c r="J449" s="88"/>
      <c r="K449" s="88"/>
      <c r="L449" s="89"/>
      <c r="O449" s="98"/>
      <c r="P449" s="98"/>
    </row>
    <row r="450" spans="1:16" s="22" customFormat="1" ht="11.25" customHeight="1" hidden="1">
      <c r="A450" s="45"/>
      <c r="D450" s="98"/>
      <c r="E450" s="99"/>
      <c r="F450" s="45"/>
      <c r="G450" s="87"/>
      <c r="H450" s="88"/>
      <c r="I450" s="88"/>
      <c r="J450" s="88"/>
      <c r="K450" s="88"/>
      <c r="L450" s="89"/>
      <c r="O450" s="98"/>
      <c r="P450" s="98"/>
    </row>
    <row r="451" spans="1:16" s="22" customFormat="1" ht="11.25" customHeight="1" hidden="1">
      <c r="A451" s="45"/>
      <c r="D451" s="98"/>
      <c r="E451" s="99"/>
      <c r="F451" s="45"/>
      <c r="G451" s="87"/>
      <c r="H451" s="88">
        <f>H452+H463+H464+H466+SUM(H469:H474)</f>
        <v>0</v>
      </c>
      <c r="I451" s="88">
        <f>I452+I463+I464+I466+SUM(I469:I474)</f>
        <v>0</v>
      </c>
      <c r="J451" s="88">
        <f>J452+J463+J464+J466+SUM(J469:J474)</f>
        <v>0</v>
      </c>
      <c r="K451" s="88">
        <f>K452+K463+K464+K466+SUM(K469:K474)</f>
        <v>0</v>
      </c>
      <c r="L451" s="89">
        <f>L452+L463+L464+L466+SUM(L469:L474)</f>
        <v>0</v>
      </c>
      <c r="O451" s="98"/>
      <c r="P451" s="98"/>
    </row>
    <row r="452" spans="1:16" s="22" customFormat="1" ht="11.25" customHeight="1" hidden="1">
      <c r="A452" s="45"/>
      <c r="D452" s="98"/>
      <c r="E452" s="99"/>
      <c r="F452" s="45"/>
      <c r="G452" s="87"/>
      <c r="H452" s="88">
        <f>SUM(H453:H462)</f>
        <v>0</v>
      </c>
      <c r="I452" s="88">
        <f>SUM(I453:I462)</f>
        <v>0</v>
      </c>
      <c r="J452" s="88">
        <f>SUM(J453:J462)</f>
        <v>0</v>
      </c>
      <c r="K452" s="88">
        <f>SUM(K453:K462)</f>
        <v>0</v>
      </c>
      <c r="L452" s="89">
        <f>SUM(L453:L462)</f>
        <v>0</v>
      </c>
      <c r="O452" s="98"/>
      <c r="P452" s="98"/>
    </row>
    <row r="453" spans="1:16" s="22" customFormat="1" ht="11.25" customHeight="1" hidden="1">
      <c r="A453" s="45"/>
      <c r="D453" s="98"/>
      <c r="E453" s="99"/>
      <c r="F453" s="45"/>
      <c r="G453" s="87"/>
      <c r="H453" s="88"/>
      <c r="I453" s="88"/>
      <c r="J453" s="88"/>
      <c r="K453" s="88"/>
      <c r="L453" s="89"/>
      <c r="O453" s="98"/>
      <c r="P453" s="98"/>
    </row>
    <row r="454" spans="1:16" s="22" customFormat="1" ht="11.25" customHeight="1" hidden="1">
      <c r="A454" s="45"/>
      <c r="D454" s="98"/>
      <c r="E454" s="99"/>
      <c r="F454" s="45"/>
      <c r="G454" s="87"/>
      <c r="H454" s="88"/>
      <c r="I454" s="88"/>
      <c r="J454" s="88"/>
      <c r="K454" s="88"/>
      <c r="L454" s="89"/>
      <c r="O454" s="98"/>
      <c r="P454" s="98"/>
    </row>
    <row r="455" spans="1:16" s="22" customFormat="1" ht="11.25" customHeight="1" hidden="1">
      <c r="A455" s="45"/>
      <c r="D455" s="98"/>
      <c r="E455" s="99"/>
      <c r="F455" s="45"/>
      <c r="G455" s="87"/>
      <c r="H455" s="88"/>
      <c r="I455" s="88"/>
      <c r="J455" s="88"/>
      <c r="K455" s="88"/>
      <c r="L455" s="89"/>
      <c r="O455" s="98"/>
      <c r="P455" s="98"/>
    </row>
    <row r="456" spans="1:16" s="22" customFormat="1" ht="11.25" customHeight="1" hidden="1">
      <c r="A456" s="45"/>
      <c r="D456" s="98"/>
      <c r="E456" s="99"/>
      <c r="F456" s="45"/>
      <c r="G456" s="87"/>
      <c r="H456" s="88"/>
      <c r="I456" s="88"/>
      <c r="J456" s="88"/>
      <c r="K456" s="88"/>
      <c r="L456" s="89"/>
      <c r="O456" s="98"/>
      <c r="P456" s="98"/>
    </row>
    <row r="457" spans="1:16" s="22" customFormat="1" ht="11.25" customHeight="1" hidden="1">
      <c r="A457" s="45"/>
      <c r="D457" s="98"/>
      <c r="E457" s="99"/>
      <c r="F457" s="45"/>
      <c r="G457" s="87"/>
      <c r="H457" s="88"/>
      <c r="I457" s="88"/>
      <c r="J457" s="88"/>
      <c r="K457" s="88"/>
      <c r="L457" s="89"/>
      <c r="O457" s="98"/>
      <c r="P457" s="98"/>
    </row>
    <row r="458" spans="1:16" s="22" customFormat="1" ht="11.25" customHeight="1" hidden="1">
      <c r="A458" s="45"/>
      <c r="D458" s="98"/>
      <c r="E458" s="99"/>
      <c r="F458" s="45"/>
      <c r="G458" s="87"/>
      <c r="H458" s="88"/>
      <c r="I458" s="88"/>
      <c r="J458" s="88"/>
      <c r="K458" s="88"/>
      <c r="L458" s="89"/>
      <c r="O458" s="98"/>
      <c r="P458" s="98"/>
    </row>
    <row r="459" spans="1:16" s="22" customFormat="1" ht="11.25" customHeight="1" hidden="1">
      <c r="A459" s="45"/>
      <c r="D459" s="98"/>
      <c r="E459" s="99"/>
      <c r="F459" s="45"/>
      <c r="G459" s="87"/>
      <c r="H459" s="88"/>
      <c r="I459" s="88"/>
      <c r="J459" s="88"/>
      <c r="K459" s="88"/>
      <c r="L459" s="89"/>
      <c r="O459" s="98"/>
      <c r="P459" s="98"/>
    </row>
    <row r="460" spans="1:16" s="22" customFormat="1" ht="11.25" customHeight="1" hidden="1">
      <c r="A460" s="45"/>
      <c r="D460" s="98"/>
      <c r="E460" s="99"/>
      <c r="F460" s="45"/>
      <c r="G460" s="87"/>
      <c r="H460" s="88"/>
      <c r="I460" s="88"/>
      <c r="J460" s="88"/>
      <c r="K460" s="88"/>
      <c r="L460" s="89"/>
      <c r="O460" s="98"/>
      <c r="P460" s="98"/>
    </row>
    <row r="461" spans="1:16" s="22" customFormat="1" ht="11.25" customHeight="1" hidden="1">
      <c r="A461" s="45"/>
      <c r="D461" s="98"/>
      <c r="E461" s="99"/>
      <c r="F461" s="45"/>
      <c r="G461" s="87"/>
      <c r="H461" s="88"/>
      <c r="I461" s="88"/>
      <c r="J461" s="88"/>
      <c r="K461" s="88"/>
      <c r="L461" s="89"/>
      <c r="O461" s="98"/>
      <c r="P461" s="98"/>
    </row>
    <row r="462" spans="1:16" s="22" customFormat="1" ht="11.25" customHeight="1" hidden="1">
      <c r="A462" s="45"/>
      <c r="D462" s="98"/>
      <c r="E462" s="99"/>
      <c r="F462" s="45"/>
      <c r="G462" s="87"/>
      <c r="H462" s="88"/>
      <c r="I462" s="88"/>
      <c r="J462" s="88"/>
      <c r="K462" s="88"/>
      <c r="L462" s="89"/>
      <c r="O462" s="98"/>
      <c r="P462" s="98"/>
    </row>
    <row r="463" spans="1:16" s="22" customFormat="1" ht="11.25" customHeight="1" hidden="1">
      <c r="A463" s="45"/>
      <c r="D463" s="98"/>
      <c r="E463" s="99"/>
      <c r="F463" s="45"/>
      <c r="G463" s="87"/>
      <c r="H463" s="88"/>
      <c r="I463" s="88"/>
      <c r="J463" s="88"/>
      <c r="K463" s="88"/>
      <c r="L463" s="89"/>
      <c r="O463" s="98"/>
      <c r="P463" s="98"/>
    </row>
    <row r="464" spans="1:16" s="22" customFormat="1" ht="11.25" customHeight="1" hidden="1">
      <c r="A464" s="45"/>
      <c r="D464" s="98"/>
      <c r="E464" s="99"/>
      <c r="F464" s="45"/>
      <c r="G464" s="87"/>
      <c r="H464" s="88">
        <f>H465</f>
        <v>0</v>
      </c>
      <c r="I464" s="88">
        <f>I465</f>
        <v>0</v>
      </c>
      <c r="J464" s="88">
        <f>J465</f>
        <v>0</v>
      </c>
      <c r="K464" s="88">
        <f>K465</f>
        <v>0</v>
      </c>
      <c r="L464" s="89">
        <f>L465</f>
        <v>0</v>
      </c>
      <c r="O464" s="98"/>
      <c r="P464" s="98"/>
    </row>
    <row r="465" spans="1:16" s="22" customFormat="1" ht="11.25" customHeight="1" hidden="1">
      <c r="A465" s="45"/>
      <c r="D465" s="98"/>
      <c r="E465" s="99"/>
      <c r="F465" s="45"/>
      <c r="G465" s="87"/>
      <c r="H465" s="88"/>
      <c r="I465" s="88"/>
      <c r="J465" s="88"/>
      <c r="K465" s="88"/>
      <c r="L465" s="89"/>
      <c r="O465" s="98"/>
      <c r="P465" s="98"/>
    </row>
    <row r="466" spans="1:16" s="22" customFormat="1" ht="11.25" customHeight="1" hidden="1">
      <c r="A466" s="45"/>
      <c r="D466" s="98"/>
      <c r="E466" s="99"/>
      <c r="F466" s="45"/>
      <c r="G466" s="87"/>
      <c r="H466" s="88">
        <f>H467+H468</f>
        <v>0</v>
      </c>
      <c r="I466" s="88">
        <f>I467+I468</f>
        <v>0</v>
      </c>
      <c r="J466" s="88">
        <f>J467+J468</f>
        <v>0</v>
      </c>
      <c r="K466" s="88">
        <f>K467+K468</f>
        <v>0</v>
      </c>
      <c r="L466" s="89">
        <f>L467+L468</f>
        <v>0</v>
      </c>
      <c r="O466" s="98"/>
      <c r="P466" s="98"/>
    </row>
    <row r="467" spans="1:16" s="22" customFormat="1" ht="11.25" customHeight="1" hidden="1">
      <c r="A467" s="45"/>
      <c r="D467" s="98"/>
      <c r="E467" s="99"/>
      <c r="F467" s="45"/>
      <c r="G467" s="87"/>
      <c r="H467" s="88"/>
      <c r="I467" s="88"/>
      <c r="J467" s="88"/>
      <c r="K467" s="88"/>
      <c r="L467" s="89"/>
      <c r="O467" s="98"/>
      <c r="P467" s="98"/>
    </row>
    <row r="468" spans="1:16" s="22" customFormat="1" ht="11.25" customHeight="1" hidden="1">
      <c r="A468" s="45"/>
      <c r="D468" s="98"/>
      <c r="E468" s="99"/>
      <c r="F468" s="45"/>
      <c r="G468" s="87"/>
      <c r="H468" s="88"/>
      <c r="I468" s="88"/>
      <c r="J468" s="88"/>
      <c r="K468" s="88"/>
      <c r="L468" s="89"/>
      <c r="O468" s="98"/>
      <c r="P468" s="98"/>
    </row>
    <row r="469" spans="1:16" s="22" customFormat="1" ht="11.25" customHeight="1" hidden="1">
      <c r="A469" s="45"/>
      <c r="D469" s="98"/>
      <c r="E469" s="99"/>
      <c r="F469" s="45"/>
      <c r="G469" s="87"/>
      <c r="H469" s="88"/>
      <c r="I469" s="88"/>
      <c r="J469" s="88"/>
      <c r="K469" s="88"/>
      <c r="L469" s="89"/>
      <c r="O469" s="98"/>
      <c r="P469" s="98"/>
    </row>
    <row r="470" spans="1:16" s="22" customFormat="1" ht="11.25" customHeight="1" hidden="1">
      <c r="A470" s="45"/>
      <c r="D470" s="98"/>
      <c r="E470" s="99"/>
      <c r="F470" s="45"/>
      <c r="G470" s="87"/>
      <c r="H470" s="88"/>
      <c r="I470" s="88"/>
      <c r="J470" s="88"/>
      <c r="K470" s="88"/>
      <c r="L470" s="89"/>
      <c r="O470" s="98"/>
      <c r="P470" s="98"/>
    </row>
    <row r="471" spans="1:16" s="22" customFormat="1" ht="11.25" customHeight="1" hidden="1">
      <c r="A471" s="45"/>
      <c r="D471" s="98"/>
      <c r="E471" s="99"/>
      <c r="F471" s="45"/>
      <c r="G471" s="87"/>
      <c r="H471" s="88"/>
      <c r="I471" s="88"/>
      <c r="J471" s="88"/>
      <c r="K471" s="88"/>
      <c r="L471" s="89"/>
      <c r="O471" s="98"/>
      <c r="P471" s="98"/>
    </row>
    <row r="472" spans="1:16" s="22" customFormat="1" ht="11.25" customHeight="1" hidden="1">
      <c r="A472" s="45"/>
      <c r="D472" s="98"/>
      <c r="E472" s="99"/>
      <c r="F472" s="45"/>
      <c r="G472" s="87"/>
      <c r="H472" s="88"/>
      <c r="I472" s="88"/>
      <c r="J472" s="88"/>
      <c r="K472" s="88"/>
      <c r="L472" s="89"/>
      <c r="O472" s="98"/>
      <c r="P472" s="98"/>
    </row>
    <row r="473" spans="1:16" s="22" customFormat="1" ht="11.25" customHeight="1" hidden="1">
      <c r="A473" s="45"/>
      <c r="D473" s="98"/>
      <c r="E473" s="99"/>
      <c r="F473" s="45"/>
      <c r="G473" s="87"/>
      <c r="H473" s="88"/>
      <c r="I473" s="88"/>
      <c r="J473" s="88"/>
      <c r="K473" s="88"/>
      <c r="L473" s="89"/>
      <c r="O473" s="98"/>
      <c r="P473" s="98"/>
    </row>
    <row r="474" spans="1:16" s="22" customFormat="1" ht="11.25" customHeight="1" hidden="1">
      <c r="A474" s="45"/>
      <c r="D474" s="98"/>
      <c r="E474" s="99"/>
      <c r="F474" s="45"/>
      <c r="G474" s="87"/>
      <c r="H474" s="88">
        <f>SUM(H475:H480)</f>
        <v>0</v>
      </c>
      <c r="I474" s="88">
        <f>SUM(I475:I480)</f>
        <v>0</v>
      </c>
      <c r="J474" s="88">
        <f>SUM(J475:J480)</f>
        <v>0</v>
      </c>
      <c r="K474" s="88">
        <f>SUM(K475:K480)</f>
        <v>0</v>
      </c>
      <c r="L474" s="89">
        <f>SUM(L475:L480)</f>
        <v>0</v>
      </c>
      <c r="O474" s="98"/>
      <c r="P474" s="98"/>
    </row>
    <row r="475" spans="1:16" s="22" customFormat="1" ht="11.25" customHeight="1" hidden="1">
      <c r="A475" s="45"/>
      <c r="D475" s="98"/>
      <c r="E475" s="99"/>
      <c r="F475" s="45"/>
      <c r="G475" s="87"/>
      <c r="H475" s="88"/>
      <c r="I475" s="88"/>
      <c r="J475" s="88"/>
      <c r="K475" s="88"/>
      <c r="L475" s="89"/>
      <c r="O475" s="98"/>
      <c r="P475" s="98"/>
    </row>
    <row r="476" spans="1:16" s="22" customFormat="1" ht="12" customHeight="1" hidden="1">
      <c r="A476" s="45"/>
      <c r="D476" s="98"/>
      <c r="E476" s="99"/>
      <c r="F476" s="45"/>
      <c r="G476" s="87"/>
      <c r="H476" s="88"/>
      <c r="I476" s="88"/>
      <c r="J476" s="88"/>
      <c r="K476" s="88"/>
      <c r="L476" s="89"/>
      <c r="O476" s="98"/>
      <c r="P476" s="98"/>
    </row>
    <row r="477" spans="1:16" s="22" customFormat="1" ht="11.25" customHeight="1" hidden="1">
      <c r="A477" s="45"/>
      <c r="D477" s="98"/>
      <c r="E477" s="99"/>
      <c r="F477" s="45"/>
      <c r="G477" s="87"/>
      <c r="H477" s="88"/>
      <c r="I477" s="88"/>
      <c r="J477" s="88"/>
      <c r="K477" s="88"/>
      <c r="L477" s="89"/>
      <c r="O477" s="98"/>
      <c r="P477" s="98"/>
    </row>
    <row r="478" spans="1:16" s="22" customFormat="1" ht="11.25" customHeight="1" hidden="1">
      <c r="A478" s="45"/>
      <c r="D478" s="98"/>
      <c r="E478" s="99"/>
      <c r="F478" s="45"/>
      <c r="G478" s="87"/>
      <c r="H478" s="88"/>
      <c r="I478" s="88"/>
      <c r="J478" s="88"/>
      <c r="K478" s="88"/>
      <c r="L478" s="89"/>
      <c r="O478" s="98"/>
      <c r="P478" s="98"/>
    </row>
    <row r="479" spans="1:16" s="22" customFormat="1" ht="11.25" customHeight="1" hidden="1">
      <c r="A479" s="45"/>
      <c r="D479" s="98"/>
      <c r="E479" s="99"/>
      <c r="F479" s="45"/>
      <c r="G479" s="87"/>
      <c r="H479" s="88"/>
      <c r="I479" s="88"/>
      <c r="J479" s="88"/>
      <c r="K479" s="88"/>
      <c r="L479" s="89"/>
      <c r="O479" s="98"/>
      <c r="P479" s="98"/>
    </row>
    <row r="480" spans="1:16" s="22" customFormat="1" ht="11.25" customHeight="1" hidden="1">
      <c r="A480" s="45"/>
      <c r="D480" s="98"/>
      <c r="E480" s="99"/>
      <c r="F480" s="45"/>
      <c r="G480" s="87"/>
      <c r="H480" s="88"/>
      <c r="I480" s="88"/>
      <c r="J480" s="88"/>
      <c r="K480" s="88"/>
      <c r="L480" s="89"/>
      <c r="O480" s="98"/>
      <c r="P480" s="98"/>
    </row>
    <row r="481" spans="1:16" s="22" customFormat="1" ht="11.25" customHeight="1" hidden="1">
      <c r="A481" s="45"/>
      <c r="D481" s="98"/>
      <c r="E481" s="99"/>
      <c r="F481" s="45"/>
      <c r="G481" s="87"/>
      <c r="H481" s="88">
        <f>H482</f>
        <v>0</v>
      </c>
      <c r="I481" s="88">
        <f>I482</f>
        <v>0</v>
      </c>
      <c r="J481" s="88">
        <f>J482</f>
        <v>0</v>
      </c>
      <c r="K481" s="88">
        <f>K482</f>
        <v>0</v>
      </c>
      <c r="L481" s="89">
        <f>L482</f>
        <v>0</v>
      </c>
      <c r="O481" s="98"/>
      <c r="P481" s="98"/>
    </row>
    <row r="482" spans="1:16" s="22" customFormat="1" ht="11.25" customHeight="1" hidden="1">
      <c r="A482" s="45"/>
      <c r="D482" s="98"/>
      <c r="E482" s="99"/>
      <c r="F482" s="45"/>
      <c r="G482" s="87"/>
      <c r="H482" s="88"/>
      <c r="I482" s="88"/>
      <c r="J482" s="88"/>
      <c r="K482" s="88"/>
      <c r="L482" s="89"/>
      <c r="O482" s="98"/>
      <c r="P482" s="98"/>
    </row>
    <row r="483" spans="1:16" s="22" customFormat="1" ht="11.25" customHeight="1" hidden="1">
      <c r="A483" s="45"/>
      <c r="D483" s="98"/>
      <c r="E483" s="99"/>
      <c r="F483" s="45"/>
      <c r="G483" s="87"/>
      <c r="H483" s="88">
        <f>H484+H488</f>
        <v>0</v>
      </c>
      <c r="I483" s="88">
        <f>I484+I488</f>
        <v>0</v>
      </c>
      <c r="J483" s="88">
        <f>J484+J488</f>
        <v>0</v>
      </c>
      <c r="K483" s="88">
        <f>K484+K488</f>
        <v>0</v>
      </c>
      <c r="L483" s="89">
        <f>L484+L488</f>
        <v>0</v>
      </c>
      <c r="O483" s="98"/>
      <c r="P483" s="98"/>
    </row>
    <row r="484" spans="1:16" s="22" customFormat="1" ht="11.25" customHeight="1" hidden="1">
      <c r="A484" s="45"/>
      <c r="D484" s="98"/>
      <c r="E484" s="99"/>
      <c r="F484" s="45"/>
      <c r="G484" s="87"/>
      <c r="H484" s="88">
        <f>SUM(H485:H487)</f>
        <v>0</v>
      </c>
      <c r="I484" s="88">
        <f>SUM(I485:I487)</f>
        <v>0</v>
      </c>
      <c r="J484" s="88">
        <f>SUM(J485:J487)</f>
        <v>0</v>
      </c>
      <c r="K484" s="88">
        <f>SUM(K485:K487)</f>
        <v>0</v>
      </c>
      <c r="L484" s="89">
        <f>SUM(L485:L487)</f>
        <v>0</v>
      </c>
      <c r="O484" s="98"/>
      <c r="P484" s="98"/>
    </row>
    <row r="485" spans="1:16" s="22" customFormat="1" ht="11.25" customHeight="1" hidden="1">
      <c r="A485" s="45"/>
      <c r="D485" s="98"/>
      <c r="E485" s="99"/>
      <c r="F485" s="45"/>
      <c r="G485" s="87"/>
      <c r="H485" s="88"/>
      <c r="I485" s="88"/>
      <c r="J485" s="88"/>
      <c r="K485" s="88"/>
      <c r="L485" s="89"/>
      <c r="O485" s="98"/>
      <c r="P485" s="98"/>
    </row>
    <row r="486" spans="1:16" s="22" customFormat="1" ht="11.25" customHeight="1" hidden="1">
      <c r="A486" s="45"/>
      <c r="D486" s="98"/>
      <c r="E486" s="99"/>
      <c r="F486" s="45"/>
      <c r="G486" s="87"/>
      <c r="H486" s="88"/>
      <c r="I486" s="88"/>
      <c r="J486" s="88"/>
      <c r="K486" s="88"/>
      <c r="L486" s="89"/>
      <c r="O486" s="98"/>
      <c r="P486" s="98"/>
    </row>
    <row r="487" spans="1:16" s="22" customFormat="1" ht="11.25" customHeight="1" hidden="1">
      <c r="A487" s="45"/>
      <c r="D487" s="98"/>
      <c r="E487" s="99"/>
      <c r="F487" s="45"/>
      <c r="G487" s="87"/>
      <c r="H487" s="88"/>
      <c r="I487" s="88"/>
      <c r="J487" s="88"/>
      <c r="K487" s="88"/>
      <c r="L487" s="89"/>
      <c r="O487" s="98"/>
      <c r="P487" s="98"/>
    </row>
    <row r="488" spans="1:16" s="22" customFormat="1" ht="11.25" customHeight="1" hidden="1">
      <c r="A488" s="45"/>
      <c r="D488" s="98"/>
      <c r="E488" s="99"/>
      <c r="F488" s="45"/>
      <c r="G488" s="87"/>
      <c r="H488" s="88">
        <f>H489</f>
        <v>0</v>
      </c>
      <c r="I488" s="88">
        <f>I489</f>
        <v>0</v>
      </c>
      <c r="J488" s="88">
        <f>J489</f>
        <v>0</v>
      </c>
      <c r="K488" s="88">
        <f>K489</f>
        <v>0</v>
      </c>
      <c r="L488" s="89">
        <f>L489</f>
        <v>0</v>
      </c>
      <c r="O488" s="98"/>
      <c r="P488" s="98"/>
    </row>
    <row r="489" spans="1:16" s="22" customFormat="1" ht="11.25" customHeight="1" hidden="1">
      <c r="A489" s="45"/>
      <c r="D489" s="98"/>
      <c r="E489" s="99"/>
      <c r="F489" s="45"/>
      <c r="G489" s="87"/>
      <c r="H489" s="88"/>
      <c r="I489" s="88"/>
      <c r="J489" s="88"/>
      <c r="K489" s="88"/>
      <c r="L489" s="89"/>
      <c r="O489" s="98"/>
      <c r="P489" s="98"/>
    </row>
    <row r="490" spans="1:16" s="22" customFormat="1" ht="11.25" customHeight="1" hidden="1">
      <c r="A490" s="45"/>
      <c r="D490" s="98"/>
      <c r="E490" s="99"/>
      <c r="F490" s="45"/>
      <c r="G490" s="87"/>
      <c r="H490" s="88">
        <f>H491+H492</f>
        <v>0</v>
      </c>
      <c r="I490" s="88">
        <f>I491+I492</f>
        <v>0</v>
      </c>
      <c r="J490" s="88">
        <f>J491+J492</f>
        <v>0</v>
      </c>
      <c r="K490" s="88">
        <f>K491+K492</f>
        <v>0</v>
      </c>
      <c r="L490" s="89">
        <f>L491+L492</f>
        <v>0</v>
      </c>
      <c r="O490" s="98"/>
      <c r="P490" s="98"/>
    </row>
    <row r="491" spans="1:16" s="22" customFormat="1" ht="11.25" customHeight="1" hidden="1">
      <c r="A491" s="45"/>
      <c r="D491" s="98"/>
      <c r="E491" s="99"/>
      <c r="F491" s="45"/>
      <c r="G491" s="87"/>
      <c r="H491" s="88"/>
      <c r="I491" s="88"/>
      <c r="J491" s="88"/>
      <c r="K491" s="88"/>
      <c r="L491" s="89"/>
      <c r="O491" s="98"/>
      <c r="P491" s="98"/>
    </row>
    <row r="492" spans="1:16" s="22" customFormat="1" ht="11.25" customHeight="1" hidden="1">
      <c r="A492" s="45"/>
      <c r="D492" s="98"/>
      <c r="E492" s="99"/>
      <c r="F492" s="45"/>
      <c r="G492" s="87"/>
      <c r="H492" s="88"/>
      <c r="I492" s="88"/>
      <c r="J492" s="88"/>
      <c r="K492" s="88"/>
      <c r="L492" s="89"/>
      <c r="O492" s="98"/>
      <c r="P492" s="98"/>
    </row>
    <row r="493" spans="1:16" s="22" customFormat="1" ht="11.25" customHeight="1" hidden="1">
      <c r="A493" s="45"/>
      <c r="D493" s="98"/>
      <c r="E493" s="99"/>
      <c r="F493" s="45"/>
      <c r="G493" s="87"/>
      <c r="H493" s="88">
        <f>H494</f>
        <v>0</v>
      </c>
      <c r="I493" s="88">
        <f>I494</f>
        <v>0</v>
      </c>
      <c r="J493" s="88">
        <f>J494</f>
        <v>0</v>
      </c>
      <c r="K493" s="88">
        <f>K494</f>
        <v>0</v>
      </c>
      <c r="L493" s="89">
        <f>L494</f>
        <v>0</v>
      </c>
      <c r="O493" s="98"/>
      <c r="P493" s="98"/>
    </row>
    <row r="494" spans="1:16" s="22" customFormat="1" ht="11.25" customHeight="1" hidden="1">
      <c r="A494" s="45"/>
      <c r="D494" s="98"/>
      <c r="E494" s="99"/>
      <c r="F494" s="45"/>
      <c r="G494" s="87"/>
      <c r="H494" s="88"/>
      <c r="I494" s="88"/>
      <c r="J494" s="88"/>
      <c r="K494" s="88"/>
      <c r="L494" s="89"/>
      <c r="O494" s="98"/>
      <c r="P494" s="98"/>
    </row>
    <row r="495" spans="1:16" s="22" customFormat="1" ht="11.25" customHeight="1" hidden="1">
      <c r="A495" s="45"/>
      <c r="D495" s="98"/>
      <c r="E495" s="99"/>
      <c r="F495" s="45"/>
      <c r="G495" s="87"/>
      <c r="H495" s="88">
        <f>H496</f>
        <v>0</v>
      </c>
      <c r="I495" s="88">
        <f>I496</f>
        <v>0</v>
      </c>
      <c r="J495" s="88">
        <f>J496</f>
        <v>0</v>
      </c>
      <c r="K495" s="88">
        <f>K496</f>
        <v>0</v>
      </c>
      <c r="L495" s="89">
        <f>L496</f>
        <v>0</v>
      </c>
      <c r="O495" s="98"/>
      <c r="P495" s="98"/>
    </row>
    <row r="496" spans="1:16" s="22" customFormat="1" ht="11.25" customHeight="1" hidden="1">
      <c r="A496" s="45"/>
      <c r="D496" s="98"/>
      <c r="E496" s="99"/>
      <c r="F496" s="45"/>
      <c r="G496" s="87"/>
      <c r="H496" s="88">
        <f>H497+H502</f>
        <v>0</v>
      </c>
      <c r="I496" s="88">
        <f>I497+I502</f>
        <v>0</v>
      </c>
      <c r="J496" s="88">
        <f>J497+J502</f>
        <v>0</v>
      </c>
      <c r="K496" s="88">
        <f>K497+K502</f>
        <v>0</v>
      </c>
      <c r="L496" s="89">
        <f>L497+L502</f>
        <v>0</v>
      </c>
      <c r="O496" s="98"/>
      <c r="P496" s="98"/>
    </row>
    <row r="497" spans="1:16" s="22" customFormat="1" ht="11.25" customHeight="1" hidden="1">
      <c r="A497" s="45"/>
      <c r="D497" s="98"/>
      <c r="E497" s="99"/>
      <c r="F497" s="45"/>
      <c r="G497" s="94"/>
      <c r="H497" s="88">
        <f>SUM(H498:H501)</f>
        <v>0</v>
      </c>
      <c r="I497" s="88">
        <f>SUM(I498:I501)</f>
        <v>0</v>
      </c>
      <c r="J497" s="88">
        <f>SUM(J498:J501)</f>
        <v>0</v>
      </c>
      <c r="K497" s="88">
        <f>SUM(K498:K501)</f>
        <v>0</v>
      </c>
      <c r="L497" s="89">
        <f>SUM(L498:L501)</f>
        <v>0</v>
      </c>
      <c r="O497" s="98"/>
      <c r="P497" s="98"/>
    </row>
    <row r="498" spans="1:16" s="22" customFormat="1" ht="11.25" customHeight="1" hidden="1">
      <c r="A498" s="45"/>
      <c r="D498" s="98"/>
      <c r="E498" s="99"/>
      <c r="F498" s="45"/>
      <c r="G498" s="87"/>
      <c r="H498" s="88"/>
      <c r="I498" s="88"/>
      <c r="J498" s="88"/>
      <c r="K498" s="88"/>
      <c r="L498" s="89"/>
      <c r="O498" s="98"/>
      <c r="P498" s="98"/>
    </row>
    <row r="499" spans="1:16" s="22" customFormat="1" ht="11.25" customHeight="1" hidden="1">
      <c r="A499" s="45"/>
      <c r="D499" s="98"/>
      <c r="E499" s="99"/>
      <c r="F499" s="45"/>
      <c r="G499" s="87"/>
      <c r="H499" s="88"/>
      <c r="I499" s="88"/>
      <c r="J499" s="88"/>
      <c r="K499" s="88"/>
      <c r="L499" s="89"/>
      <c r="O499" s="98"/>
      <c r="P499" s="98"/>
    </row>
    <row r="500" spans="1:16" s="22" customFormat="1" ht="11.25" customHeight="1" hidden="1">
      <c r="A500" s="45"/>
      <c r="D500" s="98"/>
      <c r="E500" s="99"/>
      <c r="F500" s="45"/>
      <c r="G500" s="87"/>
      <c r="H500" s="88"/>
      <c r="I500" s="88"/>
      <c r="J500" s="88"/>
      <c r="K500" s="88"/>
      <c r="L500" s="89"/>
      <c r="O500" s="98"/>
      <c r="P500" s="98"/>
    </row>
    <row r="501" spans="1:16" s="22" customFormat="1" ht="11.25" customHeight="1" hidden="1">
      <c r="A501" s="45"/>
      <c r="D501" s="98"/>
      <c r="E501" s="99"/>
      <c r="F501" s="45"/>
      <c r="G501" s="87"/>
      <c r="H501" s="88"/>
      <c r="I501" s="88"/>
      <c r="J501" s="88"/>
      <c r="K501" s="88"/>
      <c r="L501" s="89"/>
      <c r="O501" s="98"/>
      <c r="P501" s="98"/>
    </row>
    <row r="502" spans="1:16" s="22" customFormat="1" ht="11.25" customHeight="1" hidden="1">
      <c r="A502" s="45"/>
      <c r="D502" s="98"/>
      <c r="E502" s="99"/>
      <c r="F502" s="45"/>
      <c r="G502" s="87"/>
      <c r="H502" s="88"/>
      <c r="I502" s="88"/>
      <c r="J502" s="88"/>
      <c r="K502" s="88"/>
      <c r="L502" s="89"/>
      <c r="O502" s="98"/>
      <c r="P502" s="98"/>
    </row>
    <row r="503" spans="1:16" s="22" customFormat="1" ht="11.25" customHeight="1" hidden="1">
      <c r="A503" s="45"/>
      <c r="D503" s="98"/>
      <c r="E503" s="99"/>
      <c r="F503" s="45"/>
      <c r="G503" s="87"/>
      <c r="H503" s="88">
        <f>H426</f>
        <v>0</v>
      </c>
      <c r="I503" s="88">
        <f>I426</f>
        <v>0</v>
      </c>
      <c r="J503" s="88">
        <f>J426</f>
        <v>0</v>
      </c>
      <c r="K503" s="88">
        <f>K426</f>
        <v>0</v>
      </c>
      <c r="L503" s="89">
        <f>L426</f>
        <v>0</v>
      </c>
      <c r="O503" s="98"/>
      <c r="P503" s="98"/>
    </row>
    <row r="504" spans="1:16" s="22" customFormat="1" ht="11.25" customHeight="1" hidden="1">
      <c r="A504" s="45"/>
      <c r="D504" s="98"/>
      <c r="E504" s="99"/>
      <c r="F504" s="45"/>
      <c r="G504" s="87"/>
      <c r="H504" s="88">
        <f>H503</f>
        <v>0</v>
      </c>
      <c r="I504" s="88">
        <f>I503</f>
        <v>0</v>
      </c>
      <c r="J504" s="88">
        <f>J503</f>
        <v>0</v>
      </c>
      <c r="K504" s="88">
        <f>K503</f>
        <v>0</v>
      </c>
      <c r="L504" s="89">
        <f>L503</f>
        <v>0</v>
      </c>
      <c r="O504" s="98"/>
      <c r="P504" s="98"/>
    </row>
    <row r="505" spans="1:16" s="22" customFormat="1" ht="11.25" customHeight="1" hidden="1">
      <c r="A505" s="45"/>
      <c r="D505" s="98"/>
      <c r="E505" s="99"/>
      <c r="F505" s="45"/>
      <c r="G505" s="87"/>
      <c r="H505" s="88">
        <f>H506+H576+H584</f>
        <v>0</v>
      </c>
      <c r="I505" s="88">
        <f>I506+I576+I584</f>
        <v>0</v>
      </c>
      <c r="J505" s="88">
        <f>J506+J576+J584</f>
        <v>0</v>
      </c>
      <c r="K505" s="88">
        <f>K506+K576+K584</f>
        <v>0</v>
      </c>
      <c r="L505" s="89">
        <f>L506+L576+L584</f>
        <v>0</v>
      </c>
      <c r="O505" s="98"/>
      <c r="P505" s="98"/>
    </row>
    <row r="506" spans="1:16" s="22" customFormat="1" ht="11.25" customHeight="1" hidden="1">
      <c r="A506" s="45"/>
      <c r="D506" s="98"/>
      <c r="E506" s="99"/>
      <c r="F506" s="45"/>
      <c r="G506" s="87"/>
      <c r="H506" s="88">
        <f>H507+H530+H561+H564+H571+H574</f>
        <v>0</v>
      </c>
      <c r="I506" s="88">
        <f>I507+I530+I561+I564+I571+I574</f>
        <v>0</v>
      </c>
      <c r="J506" s="88">
        <f>J507+J530+J561+J564+J571+J574</f>
        <v>0</v>
      </c>
      <c r="K506" s="88">
        <f>K507+K530+K561+K564+K571+K574</f>
        <v>0</v>
      </c>
      <c r="L506" s="89">
        <f>L507+L530+L561+L564+L571+L574</f>
        <v>0</v>
      </c>
      <c r="O506" s="98"/>
      <c r="P506" s="98"/>
    </row>
    <row r="507" spans="1:16" s="22" customFormat="1" ht="11.25" customHeight="1" hidden="1">
      <c r="A507" s="45"/>
      <c r="D507" s="98"/>
      <c r="E507" s="99"/>
      <c r="F507" s="45"/>
      <c r="G507" s="87"/>
      <c r="H507" s="88">
        <f>H508+H521+H524</f>
        <v>0</v>
      </c>
      <c r="I507" s="88">
        <f>I508+I521+I524</f>
        <v>0</v>
      </c>
      <c r="J507" s="88">
        <f>J508+J521+J524</f>
        <v>0</v>
      </c>
      <c r="K507" s="88">
        <f>K508+K521+K524</f>
        <v>0</v>
      </c>
      <c r="L507" s="89">
        <f>L508+L521+L524</f>
        <v>0</v>
      </c>
      <c r="O507" s="98"/>
      <c r="P507" s="98"/>
    </row>
    <row r="508" spans="1:16" s="22" customFormat="1" ht="23.25" customHeight="1" hidden="1">
      <c r="A508" s="45"/>
      <c r="D508" s="98"/>
      <c r="E508" s="99"/>
      <c r="F508" s="45"/>
      <c r="G508" s="87"/>
      <c r="H508" s="88">
        <f>SUM(H509:H520)</f>
        <v>0</v>
      </c>
      <c r="I508" s="88">
        <f>SUM(I509:I520)</f>
        <v>0</v>
      </c>
      <c r="J508" s="88">
        <f>SUM(J509:J520)</f>
        <v>0</v>
      </c>
      <c r="K508" s="88">
        <f>SUM(K509:K520)</f>
        <v>0</v>
      </c>
      <c r="L508" s="89">
        <f>SUM(L509:L520)</f>
        <v>0</v>
      </c>
      <c r="O508" s="98"/>
      <c r="P508" s="98"/>
    </row>
    <row r="509" spans="1:16" s="22" customFormat="1" ht="11.25" customHeight="1" hidden="1">
      <c r="A509" s="45"/>
      <c r="D509" s="98"/>
      <c r="E509" s="99"/>
      <c r="F509" s="45"/>
      <c r="G509" s="87"/>
      <c r="H509" s="88"/>
      <c r="I509" s="88"/>
      <c r="J509" s="88"/>
      <c r="K509" s="88"/>
      <c r="L509" s="89"/>
      <c r="O509" s="98"/>
      <c r="P509" s="98"/>
    </row>
    <row r="510" spans="1:16" s="22" customFormat="1" ht="11.25" customHeight="1" hidden="1">
      <c r="A510" s="45"/>
      <c r="D510" s="98"/>
      <c r="E510" s="99"/>
      <c r="F510" s="45"/>
      <c r="G510" s="87"/>
      <c r="H510" s="88"/>
      <c r="I510" s="88"/>
      <c r="J510" s="88"/>
      <c r="K510" s="88"/>
      <c r="L510" s="89"/>
      <c r="O510" s="98"/>
      <c r="P510" s="98"/>
    </row>
    <row r="511" spans="1:16" s="22" customFormat="1" ht="11.25" customHeight="1" hidden="1">
      <c r="A511" s="45"/>
      <c r="D511" s="98"/>
      <c r="E511" s="99"/>
      <c r="F511" s="45"/>
      <c r="G511" s="87"/>
      <c r="H511" s="88"/>
      <c r="I511" s="88"/>
      <c r="J511" s="88"/>
      <c r="K511" s="88"/>
      <c r="L511" s="89"/>
      <c r="O511" s="98"/>
      <c r="P511" s="98"/>
    </row>
    <row r="512" spans="1:16" s="22" customFormat="1" ht="11.25" customHeight="1" hidden="1">
      <c r="A512" s="45"/>
      <c r="D512" s="98"/>
      <c r="E512" s="99"/>
      <c r="F512" s="45"/>
      <c r="G512" s="87"/>
      <c r="H512" s="88"/>
      <c r="I512" s="88"/>
      <c r="J512" s="88"/>
      <c r="K512" s="88"/>
      <c r="L512" s="89"/>
      <c r="O512" s="98"/>
      <c r="P512" s="98"/>
    </row>
    <row r="513" spans="1:16" s="22" customFormat="1" ht="11.25" customHeight="1" hidden="1">
      <c r="A513" s="45"/>
      <c r="D513" s="98"/>
      <c r="E513" s="99"/>
      <c r="F513" s="45"/>
      <c r="G513" s="87"/>
      <c r="H513" s="88"/>
      <c r="I513" s="88"/>
      <c r="J513" s="88"/>
      <c r="K513" s="88"/>
      <c r="L513" s="89"/>
      <c r="O513" s="98"/>
      <c r="P513" s="98"/>
    </row>
    <row r="514" spans="1:16" s="22" customFormat="1" ht="11.25" customHeight="1" hidden="1">
      <c r="A514" s="45"/>
      <c r="D514" s="98"/>
      <c r="E514" s="99"/>
      <c r="F514" s="45"/>
      <c r="G514" s="87"/>
      <c r="H514" s="88"/>
      <c r="I514" s="88"/>
      <c r="J514" s="88"/>
      <c r="K514" s="88"/>
      <c r="L514" s="89"/>
      <c r="O514" s="98"/>
      <c r="P514" s="98"/>
    </row>
    <row r="515" spans="1:16" s="22" customFormat="1" ht="11.25" customHeight="1" hidden="1">
      <c r="A515" s="45"/>
      <c r="D515" s="98"/>
      <c r="E515" s="99"/>
      <c r="F515" s="45"/>
      <c r="G515" s="87"/>
      <c r="H515" s="88"/>
      <c r="I515" s="88"/>
      <c r="J515" s="88"/>
      <c r="K515" s="88"/>
      <c r="L515" s="89"/>
      <c r="O515" s="98"/>
      <c r="P515" s="98"/>
    </row>
    <row r="516" spans="1:16" s="22" customFormat="1" ht="11.25" customHeight="1" hidden="1">
      <c r="A516" s="45"/>
      <c r="D516" s="98"/>
      <c r="E516" s="99"/>
      <c r="F516" s="45"/>
      <c r="G516" s="87"/>
      <c r="H516" s="88"/>
      <c r="I516" s="88"/>
      <c r="J516" s="88"/>
      <c r="K516" s="88"/>
      <c r="L516" s="89"/>
      <c r="O516" s="98"/>
      <c r="P516" s="98"/>
    </row>
    <row r="517" spans="1:16" s="22" customFormat="1" ht="11.25" customHeight="1" hidden="1">
      <c r="A517" s="45"/>
      <c r="D517" s="98"/>
      <c r="E517" s="99"/>
      <c r="F517" s="45"/>
      <c r="G517" s="87"/>
      <c r="H517" s="88"/>
      <c r="I517" s="88"/>
      <c r="J517" s="88"/>
      <c r="K517" s="88"/>
      <c r="L517" s="89"/>
      <c r="O517" s="98"/>
      <c r="P517" s="98"/>
    </row>
    <row r="518" spans="1:16" s="22" customFormat="1" ht="11.25" customHeight="1" hidden="1">
      <c r="A518" s="45"/>
      <c r="D518" s="98"/>
      <c r="E518" s="99"/>
      <c r="F518" s="45"/>
      <c r="G518" s="87"/>
      <c r="H518" s="88"/>
      <c r="I518" s="88"/>
      <c r="J518" s="88"/>
      <c r="K518" s="88"/>
      <c r="L518" s="89"/>
      <c r="O518" s="98"/>
      <c r="P518" s="98"/>
    </row>
    <row r="519" spans="1:16" s="22" customFormat="1" ht="11.25" customHeight="1" hidden="1">
      <c r="A519" s="45"/>
      <c r="D519" s="98"/>
      <c r="E519" s="99"/>
      <c r="F519" s="45"/>
      <c r="G519" s="87"/>
      <c r="H519" s="88"/>
      <c r="I519" s="88"/>
      <c r="J519" s="88"/>
      <c r="K519" s="88"/>
      <c r="L519" s="89"/>
      <c r="O519" s="98"/>
      <c r="P519" s="98"/>
    </row>
    <row r="520" spans="1:16" s="22" customFormat="1" ht="11.25" customHeight="1" hidden="1">
      <c r="A520" s="45"/>
      <c r="D520" s="98"/>
      <c r="E520" s="99"/>
      <c r="F520" s="45"/>
      <c r="G520" s="87"/>
      <c r="H520" s="88"/>
      <c r="I520" s="88"/>
      <c r="J520" s="88"/>
      <c r="K520" s="88"/>
      <c r="L520" s="89"/>
      <c r="O520" s="98"/>
      <c r="P520" s="98"/>
    </row>
    <row r="521" spans="1:16" s="22" customFormat="1" ht="11.25" customHeight="1" hidden="1">
      <c r="A521" s="45"/>
      <c r="D521" s="98"/>
      <c r="E521" s="99"/>
      <c r="F521" s="45"/>
      <c r="G521" s="87"/>
      <c r="H521" s="88">
        <f>H522+H523</f>
        <v>0</v>
      </c>
      <c r="I521" s="88">
        <f>I522+I523</f>
        <v>0</v>
      </c>
      <c r="J521" s="88">
        <f>J522+J523</f>
        <v>0</v>
      </c>
      <c r="K521" s="88">
        <f>K522+K523</f>
        <v>0</v>
      </c>
      <c r="L521" s="89">
        <f>L522+L523</f>
        <v>0</v>
      </c>
      <c r="O521" s="98"/>
      <c r="P521" s="98"/>
    </row>
    <row r="522" spans="1:16" s="22" customFormat="1" ht="11.25" customHeight="1" hidden="1">
      <c r="A522" s="45"/>
      <c r="D522" s="98"/>
      <c r="E522" s="99"/>
      <c r="F522" s="45"/>
      <c r="G522" s="87"/>
      <c r="H522" s="88"/>
      <c r="I522" s="88"/>
      <c r="J522" s="88"/>
      <c r="K522" s="88"/>
      <c r="L522" s="89"/>
      <c r="O522" s="98"/>
      <c r="P522" s="98"/>
    </row>
    <row r="523" spans="1:16" s="22" customFormat="1" ht="11.25" customHeight="1" hidden="1">
      <c r="A523" s="45"/>
      <c r="D523" s="98"/>
      <c r="E523" s="99"/>
      <c r="F523" s="45"/>
      <c r="G523" s="87"/>
      <c r="H523" s="88"/>
      <c r="I523" s="88"/>
      <c r="J523" s="88"/>
      <c r="K523" s="88"/>
      <c r="L523" s="89"/>
      <c r="O523" s="98"/>
      <c r="P523" s="98"/>
    </row>
    <row r="524" spans="1:16" s="22" customFormat="1" ht="11.25" customHeight="1" hidden="1">
      <c r="A524" s="45"/>
      <c r="D524" s="98"/>
      <c r="E524" s="99"/>
      <c r="F524" s="45"/>
      <c r="G524" s="87"/>
      <c r="H524" s="88">
        <f>SUM(H525:H529)</f>
        <v>0</v>
      </c>
      <c r="I524" s="88">
        <f>SUM(I525:I529)</f>
        <v>0</v>
      </c>
      <c r="J524" s="88">
        <f>SUM(J525:J529)</f>
        <v>0</v>
      </c>
      <c r="K524" s="88">
        <f>SUM(K525:K529)</f>
        <v>0</v>
      </c>
      <c r="L524" s="89">
        <f>SUM(L525:L529)</f>
        <v>0</v>
      </c>
      <c r="O524" s="98"/>
      <c r="P524" s="98"/>
    </row>
    <row r="525" spans="1:16" s="22" customFormat="1" ht="11.25" customHeight="1" hidden="1">
      <c r="A525" s="45"/>
      <c r="D525" s="98"/>
      <c r="E525" s="99"/>
      <c r="F525" s="45"/>
      <c r="G525" s="87"/>
      <c r="H525" s="88"/>
      <c r="I525" s="88"/>
      <c r="J525" s="88"/>
      <c r="K525" s="88"/>
      <c r="L525" s="89"/>
      <c r="O525" s="98"/>
      <c r="P525" s="98"/>
    </row>
    <row r="526" spans="1:16" s="22" customFormat="1" ht="11.25" customHeight="1" hidden="1">
      <c r="A526" s="45"/>
      <c r="D526" s="98"/>
      <c r="E526" s="99"/>
      <c r="F526" s="45"/>
      <c r="G526" s="87"/>
      <c r="H526" s="88"/>
      <c r="I526" s="88"/>
      <c r="J526" s="88"/>
      <c r="K526" s="88"/>
      <c r="L526" s="89"/>
      <c r="O526" s="98"/>
      <c r="P526" s="98"/>
    </row>
    <row r="527" spans="1:16" s="22" customFormat="1" ht="11.25" customHeight="1" hidden="1">
      <c r="A527" s="45"/>
      <c r="D527" s="98"/>
      <c r="E527" s="99"/>
      <c r="F527" s="45"/>
      <c r="G527" s="87"/>
      <c r="H527" s="88"/>
      <c r="I527" s="88"/>
      <c r="J527" s="88"/>
      <c r="K527" s="88"/>
      <c r="L527" s="89"/>
      <c r="O527" s="98"/>
      <c r="P527" s="98"/>
    </row>
    <row r="528" spans="1:16" s="18" customFormat="1" ht="11.25" customHeight="1" hidden="1">
      <c r="A528" s="91"/>
      <c r="D528" s="11"/>
      <c r="E528" s="100"/>
      <c r="F528" s="91"/>
      <c r="G528" s="94"/>
      <c r="H528" s="97"/>
      <c r="I528" s="97"/>
      <c r="J528" s="97"/>
      <c r="K528" s="97"/>
      <c r="L528" s="93"/>
      <c r="O528" s="11"/>
      <c r="P528" s="11"/>
    </row>
    <row r="529" spans="1:16" s="22" customFormat="1" ht="11.25" customHeight="1" hidden="1">
      <c r="A529" s="45"/>
      <c r="D529" s="98"/>
      <c r="E529" s="99"/>
      <c r="F529" s="45"/>
      <c r="G529" s="87"/>
      <c r="H529" s="88"/>
      <c r="I529" s="88"/>
      <c r="J529" s="88"/>
      <c r="K529" s="88"/>
      <c r="L529" s="89"/>
      <c r="O529" s="98"/>
      <c r="P529" s="98"/>
    </row>
    <row r="530" spans="1:16" s="22" customFormat="1" ht="11.25" customHeight="1" hidden="1">
      <c r="A530" s="45"/>
      <c r="D530" s="98"/>
      <c r="E530" s="99"/>
      <c r="F530" s="45"/>
      <c r="G530" s="87"/>
      <c r="H530" s="88">
        <f>H531+H542+H543+H545+SUM(H548:H554)</f>
        <v>0</v>
      </c>
      <c r="I530" s="88">
        <f>I531+I542+I543+I545+SUM(I548:I554)</f>
        <v>0</v>
      </c>
      <c r="J530" s="88">
        <f>J531+J542+J543+J545+SUM(J548:J554)</f>
        <v>0</v>
      </c>
      <c r="K530" s="88">
        <f>K531+K542+K543+K545+SUM(K548:K554)</f>
        <v>0</v>
      </c>
      <c r="L530" s="89">
        <f>L531+L542+L543+L545+SUM(L548:L554)</f>
        <v>0</v>
      </c>
      <c r="O530" s="98"/>
      <c r="P530" s="98"/>
    </row>
    <row r="531" spans="1:16" s="22" customFormat="1" ht="11.25" customHeight="1" hidden="1">
      <c r="A531" s="45"/>
      <c r="D531" s="98"/>
      <c r="E531" s="99"/>
      <c r="F531" s="45"/>
      <c r="G531" s="87"/>
      <c r="H531" s="88">
        <f>SUM(H532:H541)</f>
        <v>0</v>
      </c>
      <c r="I531" s="88">
        <f>SUM(I532:I541)</f>
        <v>0</v>
      </c>
      <c r="J531" s="88">
        <f>SUM(J532:J541)</f>
        <v>0</v>
      </c>
      <c r="K531" s="88">
        <f>SUM(K532:K541)</f>
        <v>0</v>
      </c>
      <c r="L531" s="89">
        <f>SUM(L532:L541)</f>
        <v>0</v>
      </c>
      <c r="O531" s="98"/>
      <c r="P531" s="98"/>
    </row>
    <row r="532" spans="1:16" s="22" customFormat="1" ht="11.25" customHeight="1" hidden="1">
      <c r="A532" s="45"/>
      <c r="D532" s="98"/>
      <c r="E532" s="99"/>
      <c r="F532" s="45"/>
      <c r="G532" s="94"/>
      <c r="H532" s="88"/>
      <c r="I532" s="88"/>
      <c r="J532" s="88"/>
      <c r="K532" s="88"/>
      <c r="L532" s="89"/>
      <c r="O532" s="98"/>
      <c r="P532" s="98"/>
    </row>
    <row r="533" spans="1:16" s="22" customFormat="1" ht="11.25" customHeight="1" hidden="1">
      <c r="A533" s="45"/>
      <c r="D533" s="98"/>
      <c r="E533" s="99"/>
      <c r="F533" s="45"/>
      <c r="G533" s="87"/>
      <c r="H533" s="88"/>
      <c r="I533" s="88"/>
      <c r="J533" s="88"/>
      <c r="K533" s="88"/>
      <c r="L533" s="89"/>
      <c r="O533" s="98"/>
      <c r="P533" s="98"/>
    </row>
    <row r="534" spans="1:16" s="22" customFormat="1" ht="11.25" customHeight="1" hidden="1">
      <c r="A534" s="45"/>
      <c r="D534" s="98"/>
      <c r="E534" s="99"/>
      <c r="F534" s="45"/>
      <c r="G534" s="87"/>
      <c r="H534" s="88"/>
      <c r="I534" s="88"/>
      <c r="J534" s="88"/>
      <c r="K534" s="88"/>
      <c r="L534" s="89"/>
      <c r="O534" s="98"/>
      <c r="P534" s="98"/>
    </row>
    <row r="535" spans="1:16" s="22" customFormat="1" ht="11.25" customHeight="1" hidden="1">
      <c r="A535" s="45"/>
      <c r="D535" s="98"/>
      <c r="E535" s="99"/>
      <c r="F535" s="45"/>
      <c r="G535" s="87"/>
      <c r="H535" s="88"/>
      <c r="I535" s="88"/>
      <c r="J535" s="88"/>
      <c r="K535" s="88"/>
      <c r="L535" s="89"/>
      <c r="O535" s="98"/>
      <c r="P535" s="98"/>
    </row>
    <row r="536" spans="1:16" s="22" customFormat="1" ht="11.25" customHeight="1" hidden="1">
      <c r="A536" s="45"/>
      <c r="D536" s="98"/>
      <c r="E536" s="99"/>
      <c r="F536" s="45"/>
      <c r="G536" s="87"/>
      <c r="H536" s="88"/>
      <c r="I536" s="88"/>
      <c r="J536" s="88"/>
      <c r="K536" s="88"/>
      <c r="L536" s="89"/>
      <c r="O536" s="98"/>
      <c r="P536" s="98"/>
    </row>
    <row r="537" spans="1:16" s="22" customFormat="1" ht="11.25" customHeight="1" hidden="1">
      <c r="A537" s="45"/>
      <c r="D537" s="98"/>
      <c r="E537" s="99"/>
      <c r="F537" s="45"/>
      <c r="G537" s="87"/>
      <c r="H537" s="88"/>
      <c r="I537" s="88"/>
      <c r="J537" s="88"/>
      <c r="K537" s="88"/>
      <c r="L537" s="89"/>
      <c r="O537" s="98"/>
      <c r="P537" s="98"/>
    </row>
    <row r="538" spans="1:16" s="22" customFormat="1" ht="11.25" customHeight="1" hidden="1">
      <c r="A538" s="45"/>
      <c r="D538" s="98"/>
      <c r="E538" s="99"/>
      <c r="F538" s="45"/>
      <c r="G538" s="87"/>
      <c r="H538" s="88"/>
      <c r="I538" s="88"/>
      <c r="J538" s="88"/>
      <c r="K538" s="88"/>
      <c r="L538" s="89"/>
      <c r="O538" s="98"/>
      <c r="P538" s="98"/>
    </row>
    <row r="539" spans="1:16" s="22" customFormat="1" ht="11.25" customHeight="1" hidden="1">
      <c r="A539" s="45"/>
      <c r="D539" s="98"/>
      <c r="E539" s="99"/>
      <c r="F539" s="45"/>
      <c r="G539" s="87"/>
      <c r="H539" s="88"/>
      <c r="I539" s="88"/>
      <c r="J539" s="88"/>
      <c r="K539" s="88"/>
      <c r="L539" s="89"/>
      <c r="O539" s="98"/>
      <c r="P539" s="98"/>
    </row>
    <row r="540" spans="1:16" s="22" customFormat="1" ht="11.25" customHeight="1" hidden="1">
      <c r="A540" s="45"/>
      <c r="D540" s="98"/>
      <c r="E540" s="99"/>
      <c r="F540" s="45"/>
      <c r="G540" s="87"/>
      <c r="H540" s="88"/>
      <c r="I540" s="88"/>
      <c r="J540" s="88"/>
      <c r="K540" s="88"/>
      <c r="L540" s="89"/>
      <c r="O540" s="98"/>
      <c r="P540" s="98"/>
    </row>
    <row r="541" spans="1:16" s="22" customFormat="1" ht="11.25" customHeight="1" hidden="1">
      <c r="A541" s="45"/>
      <c r="D541" s="98"/>
      <c r="E541" s="99"/>
      <c r="F541" s="45"/>
      <c r="G541" s="87"/>
      <c r="H541" s="88"/>
      <c r="I541" s="88"/>
      <c r="J541" s="88"/>
      <c r="K541" s="88"/>
      <c r="L541" s="89"/>
      <c r="O541" s="98"/>
      <c r="P541" s="98"/>
    </row>
    <row r="542" spans="1:16" s="22" customFormat="1" ht="11.25" customHeight="1" hidden="1">
      <c r="A542" s="45"/>
      <c r="D542" s="98"/>
      <c r="E542" s="99"/>
      <c r="F542" s="45"/>
      <c r="G542" s="87"/>
      <c r="H542" s="88"/>
      <c r="I542" s="88"/>
      <c r="J542" s="88"/>
      <c r="K542" s="88"/>
      <c r="L542" s="89"/>
      <c r="O542" s="98"/>
      <c r="P542" s="98"/>
    </row>
    <row r="543" spans="1:16" s="22" customFormat="1" ht="11.25" customHeight="1" hidden="1">
      <c r="A543" s="45"/>
      <c r="D543" s="98"/>
      <c r="E543" s="99"/>
      <c r="F543" s="45"/>
      <c r="G543" s="87"/>
      <c r="H543" s="88">
        <f>H544</f>
        <v>0</v>
      </c>
      <c r="I543" s="88">
        <f>I544</f>
        <v>0</v>
      </c>
      <c r="J543" s="88">
        <f>J544</f>
        <v>0</v>
      </c>
      <c r="K543" s="88">
        <f>K544</f>
        <v>0</v>
      </c>
      <c r="L543" s="89">
        <f>L544</f>
        <v>0</v>
      </c>
      <c r="O543" s="98"/>
      <c r="P543" s="98"/>
    </row>
    <row r="544" spans="1:16" s="22" customFormat="1" ht="11.25" customHeight="1" hidden="1">
      <c r="A544" s="45"/>
      <c r="D544" s="98"/>
      <c r="E544" s="99"/>
      <c r="F544" s="45"/>
      <c r="G544" s="87"/>
      <c r="H544" s="88"/>
      <c r="I544" s="88"/>
      <c r="J544" s="88"/>
      <c r="K544" s="88"/>
      <c r="L544" s="89"/>
      <c r="O544" s="98"/>
      <c r="P544" s="98"/>
    </row>
    <row r="545" spans="1:16" s="22" customFormat="1" ht="11.25" customHeight="1" hidden="1">
      <c r="A545" s="45"/>
      <c r="D545" s="98"/>
      <c r="E545" s="99"/>
      <c r="F545" s="45"/>
      <c r="G545" s="87"/>
      <c r="H545" s="88">
        <f>H546+H547</f>
        <v>0</v>
      </c>
      <c r="I545" s="88">
        <f>I546+I547</f>
        <v>0</v>
      </c>
      <c r="J545" s="88">
        <f>J546+J547</f>
        <v>0</v>
      </c>
      <c r="K545" s="88">
        <f>K546+K547</f>
        <v>0</v>
      </c>
      <c r="L545" s="89">
        <f>L546+L547</f>
        <v>0</v>
      </c>
      <c r="O545" s="98"/>
      <c r="P545" s="98"/>
    </row>
    <row r="546" spans="1:16" s="22" customFormat="1" ht="11.25" customHeight="1" hidden="1">
      <c r="A546" s="45"/>
      <c r="D546" s="98"/>
      <c r="E546" s="99"/>
      <c r="F546" s="45"/>
      <c r="G546" s="87"/>
      <c r="H546" s="88"/>
      <c r="I546" s="88"/>
      <c r="J546" s="88"/>
      <c r="K546" s="88"/>
      <c r="L546" s="89"/>
      <c r="O546" s="98"/>
      <c r="P546" s="98"/>
    </row>
    <row r="547" spans="1:16" s="22" customFormat="1" ht="11.25" customHeight="1" hidden="1">
      <c r="A547" s="45"/>
      <c r="D547" s="98"/>
      <c r="E547" s="99"/>
      <c r="F547" s="45"/>
      <c r="G547" s="87"/>
      <c r="H547" s="88"/>
      <c r="I547" s="88"/>
      <c r="J547" s="88"/>
      <c r="K547" s="88"/>
      <c r="L547" s="89"/>
      <c r="O547" s="98"/>
      <c r="P547" s="98"/>
    </row>
    <row r="548" spans="1:16" s="22" customFormat="1" ht="11.25" customHeight="1" hidden="1">
      <c r="A548" s="45"/>
      <c r="D548" s="98"/>
      <c r="E548" s="99"/>
      <c r="F548" s="45"/>
      <c r="G548" s="87"/>
      <c r="H548" s="88"/>
      <c r="I548" s="88"/>
      <c r="J548" s="88"/>
      <c r="K548" s="88"/>
      <c r="L548" s="89"/>
      <c r="O548" s="98"/>
      <c r="P548" s="98"/>
    </row>
    <row r="549" spans="1:16" s="22" customFormat="1" ht="11.25" customHeight="1" hidden="1">
      <c r="A549" s="45"/>
      <c r="D549" s="98"/>
      <c r="E549" s="99"/>
      <c r="F549" s="45"/>
      <c r="G549" s="87"/>
      <c r="H549" s="88"/>
      <c r="I549" s="88"/>
      <c r="J549" s="88"/>
      <c r="K549" s="88"/>
      <c r="L549" s="89"/>
      <c r="O549" s="98"/>
      <c r="P549" s="98"/>
    </row>
    <row r="550" spans="1:16" s="22" customFormat="1" ht="11.25" customHeight="1" hidden="1">
      <c r="A550" s="45"/>
      <c r="D550" s="98"/>
      <c r="E550" s="99"/>
      <c r="F550" s="45"/>
      <c r="G550" s="87"/>
      <c r="H550" s="88"/>
      <c r="I550" s="88"/>
      <c r="J550" s="88"/>
      <c r="K550" s="88"/>
      <c r="L550" s="89"/>
      <c r="O550" s="98"/>
      <c r="P550" s="98"/>
    </row>
    <row r="551" spans="1:16" s="22" customFormat="1" ht="11.25" customHeight="1" hidden="1">
      <c r="A551" s="45"/>
      <c r="D551" s="98"/>
      <c r="E551" s="99"/>
      <c r="F551" s="45"/>
      <c r="G551" s="87"/>
      <c r="H551" s="88"/>
      <c r="I551" s="88"/>
      <c r="J551" s="88"/>
      <c r="K551" s="88"/>
      <c r="L551" s="89"/>
      <c r="O551" s="98"/>
      <c r="P551" s="98"/>
    </row>
    <row r="552" spans="1:16" s="22" customFormat="1" ht="11.25" customHeight="1" hidden="1">
      <c r="A552" s="45"/>
      <c r="D552" s="98"/>
      <c r="E552" s="99"/>
      <c r="F552" s="45"/>
      <c r="G552" s="87"/>
      <c r="H552" s="88"/>
      <c r="I552" s="88"/>
      <c r="J552" s="88"/>
      <c r="K552" s="88"/>
      <c r="L552" s="89"/>
      <c r="O552" s="98"/>
      <c r="P552" s="98"/>
    </row>
    <row r="553" spans="1:16" s="22" customFormat="1" ht="11.25" customHeight="1" hidden="1">
      <c r="A553" s="45"/>
      <c r="D553" s="98"/>
      <c r="E553" s="99"/>
      <c r="F553" s="45"/>
      <c r="G553" s="87"/>
      <c r="H553" s="88"/>
      <c r="I553" s="88"/>
      <c r="J553" s="88"/>
      <c r="K553" s="88"/>
      <c r="L553" s="89"/>
      <c r="O553" s="98"/>
      <c r="P553" s="98"/>
    </row>
    <row r="554" spans="1:16" s="22" customFormat="1" ht="11.25" customHeight="1" hidden="1">
      <c r="A554" s="45"/>
      <c r="D554" s="98"/>
      <c r="E554" s="99"/>
      <c r="F554" s="45"/>
      <c r="G554" s="87"/>
      <c r="H554" s="88">
        <f>SUM(H555:H560)</f>
        <v>0</v>
      </c>
      <c r="I554" s="88">
        <f>SUM(I555:I560)</f>
        <v>0</v>
      </c>
      <c r="J554" s="88">
        <f>SUM(J555:J560)</f>
        <v>0</v>
      </c>
      <c r="K554" s="88">
        <f>SUM(K555:K560)</f>
        <v>0</v>
      </c>
      <c r="L554" s="89">
        <f>SUM(L555:L560)</f>
        <v>0</v>
      </c>
      <c r="O554" s="98"/>
      <c r="P554" s="98"/>
    </row>
    <row r="555" spans="1:16" s="22" customFormat="1" ht="11.25" customHeight="1" hidden="1">
      <c r="A555" s="45"/>
      <c r="D555" s="98"/>
      <c r="E555" s="99"/>
      <c r="F555" s="45"/>
      <c r="G555" s="87"/>
      <c r="H555" s="88"/>
      <c r="I555" s="88"/>
      <c r="J555" s="88"/>
      <c r="K555" s="88"/>
      <c r="L555" s="89"/>
      <c r="O555" s="98"/>
      <c r="P555" s="98"/>
    </row>
    <row r="556" spans="1:16" s="22" customFormat="1" ht="11.25" customHeight="1" hidden="1">
      <c r="A556" s="45"/>
      <c r="D556" s="98"/>
      <c r="E556" s="99"/>
      <c r="F556" s="45"/>
      <c r="G556" s="87"/>
      <c r="H556" s="88"/>
      <c r="I556" s="88"/>
      <c r="J556" s="88"/>
      <c r="K556" s="88"/>
      <c r="L556" s="89"/>
      <c r="O556" s="98"/>
      <c r="P556" s="98"/>
    </row>
    <row r="557" spans="1:16" s="22" customFormat="1" ht="11.25" customHeight="1" hidden="1">
      <c r="A557" s="45"/>
      <c r="D557" s="98"/>
      <c r="E557" s="99"/>
      <c r="F557" s="45"/>
      <c r="G557" s="87"/>
      <c r="H557" s="88"/>
      <c r="I557" s="88"/>
      <c r="J557" s="88"/>
      <c r="K557" s="88"/>
      <c r="L557" s="89"/>
      <c r="O557" s="98"/>
      <c r="P557" s="98"/>
    </row>
    <row r="558" spans="1:16" s="22" customFormat="1" ht="11.25" customHeight="1" hidden="1">
      <c r="A558" s="45"/>
      <c r="D558" s="98"/>
      <c r="E558" s="99"/>
      <c r="F558" s="45"/>
      <c r="G558" s="87"/>
      <c r="H558" s="88"/>
      <c r="I558" s="88"/>
      <c r="J558" s="88"/>
      <c r="K558" s="88"/>
      <c r="L558" s="89"/>
      <c r="O558" s="98"/>
      <c r="P558" s="98"/>
    </row>
    <row r="559" spans="1:16" s="22" customFormat="1" ht="11.25" customHeight="1" hidden="1">
      <c r="A559" s="45"/>
      <c r="D559" s="98"/>
      <c r="E559" s="99"/>
      <c r="F559" s="45"/>
      <c r="G559" s="87"/>
      <c r="H559" s="88"/>
      <c r="I559" s="88"/>
      <c r="J559" s="88"/>
      <c r="K559" s="88"/>
      <c r="L559" s="89"/>
      <c r="O559" s="98"/>
      <c r="P559" s="98"/>
    </row>
    <row r="560" spans="1:16" s="22" customFormat="1" ht="11.25" customHeight="1" hidden="1">
      <c r="A560" s="45"/>
      <c r="D560" s="98"/>
      <c r="E560" s="99"/>
      <c r="F560" s="45"/>
      <c r="G560" s="87"/>
      <c r="H560" s="88"/>
      <c r="I560" s="88"/>
      <c r="J560" s="88"/>
      <c r="K560" s="88"/>
      <c r="L560" s="89"/>
      <c r="O560" s="98"/>
      <c r="P560" s="98"/>
    </row>
    <row r="561" spans="1:16" s="22" customFormat="1" ht="11.25" customHeight="1" hidden="1">
      <c r="A561" s="45"/>
      <c r="D561" s="98"/>
      <c r="E561" s="99"/>
      <c r="F561" s="45"/>
      <c r="G561" s="87"/>
      <c r="H561" s="88">
        <f aca="true" t="shared" si="25" ref="H561:K562">H562</f>
        <v>0</v>
      </c>
      <c r="I561" s="88">
        <f t="shared" si="25"/>
        <v>0</v>
      </c>
      <c r="J561" s="88">
        <f t="shared" si="25"/>
        <v>0</v>
      </c>
      <c r="K561" s="88">
        <f t="shared" si="25"/>
        <v>0</v>
      </c>
      <c r="L561" s="89">
        <f>L562</f>
        <v>0</v>
      </c>
      <c r="O561" s="98"/>
      <c r="P561" s="98"/>
    </row>
    <row r="562" spans="1:16" s="22" customFormat="1" ht="11.25" customHeight="1" hidden="1">
      <c r="A562" s="45"/>
      <c r="D562" s="98"/>
      <c r="E562" s="99"/>
      <c r="F562" s="45"/>
      <c r="G562" s="87"/>
      <c r="H562" s="88">
        <f t="shared" si="25"/>
        <v>0</v>
      </c>
      <c r="I562" s="88">
        <f t="shared" si="25"/>
        <v>0</v>
      </c>
      <c r="J562" s="88">
        <f t="shared" si="25"/>
        <v>0</v>
      </c>
      <c r="K562" s="88">
        <f t="shared" si="25"/>
        <v>0</v>
      </c>
      <c r="L562" s="89">
        <f>L563</f>
        <v>0</v>
      </c>
      <c r="O562" s="98"/>
      <c r="P562" s="98"/>
    </row>
    <row r="563" spans="1:16" s="22" customFormat="1" ht="11.25" customHeight="1" hidden="1">
      <c r="A563" s="45"/>
      <c r="D563" s="98"/>
      <c r="E563" s="99"/>
      <c r="F563" s="45"/>
      <c r="G563" s="87"/>
      <c r="H563" s="88"/>
      <c r="I563" s="88"/>
      <c r="J563" s="88"/>
      <c r="K563" s="88"/>
      <c r="L563" s="89"/>
      <c r="O563" s="98"/>
      <c r="P563" s="98"/>
    </row>
    <row r="564" spans="1:16" s="22" customFormat="1" ht="11.25" customHeight="1" hidden="1">
      <c r="A564" s="45"/>
      <c r="D564" s="98"/>
      <c r="E564" s="99"/>
      <c r="F564" s="45"/>
      <c r="G564" s="87"/>
      <c r="H564" s="88">
        <f>H565+H569</f>
        <v>0</v>
      </c>
      <c r="I564" s="88">
        <f>I565+I569</f>
        <v>0</v>
      </c>
      <c r="J564" s="88">
        <f>J565+J569</f>
        <v>0</v>
      </c>
      <c r="K564" s="88">
        <f>K565+K569</f>
        <v>0</v>
      </c>
      <c r="L564" s="89">
        <f>L565+L569</f>
        <v>0</v>
      </c>
      <c r="O564" s="98"/>
      <c r="P564" s="98"/>
    </row>
    <row r="565" spans="1:16" s="22" customFormat="1" ht="11.25" customHeight="1" hidden="1">
      <c r="A565" s="45"/>
      <c r="D565" s="98"/>
      <c r="E565" s="99"/>
      <c r="F565" s="45"/>
      <c r="G565" s="87"/>
      <c r="H565" s="88">
        <f>SUM(H566:H568)</f>
        <v>0</v>
      </c>
      <c r="I565" s="88">
        <f>SUM(I566:I568)</f>
        <v>0</v>
      </c>
      <c r="J565" s="88">
        <f>SUM(J566:J568)</f>
        <v>0</v>
      </c>
      <c r="K565" s="88">
        <f>SUM(K566:K568)</f>
        <v>0</v>
      </c>
      <c r="L565" s="89">
        <f>SUM(L566:L568)</f>
        <v>0</v>
      </c>
      <c r="O565" s="98"/>
      <c r="P565" s="98"/>
    </row>
    <row r="566" spans="1:16" s="22" customFormat="1" ht="11.25" customHeight="1" hidden="1">
      <c r="A566" s="45"/>
      <c r="D566" s="98"/>
      <c r="E566" s="99"/>
      <c r="F566" s="45"/>
      <c r="G566" s="87"/>
      <c r="H566" s="88"/>
      <c r="I566" s="88"/>
      <c r="J566" s="88"/>
      <c r="K566" s="88"/>
      <c r="L566" s="89"/>
      <c r="O566" s="98"/>
      <c r="P566" s="98"/>
    </row>
    <row r="567" spans="1:16" s="22" customFormat="1" ht="11.25" customHeight="1" hidden="1">
      <c r="A567" s="45"/>
      <c r="D567" s="98"/>
      <c r="E567" s="99"/>
      <c r="F567" s="45"/>
      <c r="G567" s="87"/>
      <c r="H567" s="88"/>
      <c r="I567" s="88"/>
      <c r="J567" s="88"/>
      <c r="K567" s="88"/>
      <c r="L567" s="89"/>
      <c r="O567" s="98"/>
      <c r="P567" s="98"/>
    </row>
    <row r="568" spans="1:16" s="22" customFormat="1" ht="11.25" customHeight="1" hidden="1">
      <c r="A568" s="45"/>
      <c r="D568" s="98"/>
      <c r="E568" s="99"/>
      <c r="F568" s="45"/>
      <c r="G568" s="87"/>
      <c r="H568" s="88"/>
      <c r="I568" s="88"/>
      <c r="J568" s="88"/>
      <c r="K568" s="88"/>
      <c r="L568" s="89"/>
      <c r="O568" s="98"/>
      <c r="P568" s="98"/>
    </row>
    <row r="569" spans="1:16" s="22" customFormat="1" ht="11.25" customHeight="1" hidden="1">
      <c r="A569" s="45"/>
      <c r="D569" s="98"/>
      <c r="E569" s="99"/>
      <c r="F569" s="45"/>
      <c r="G569" s="87"/>
      <c r="H569" s="88">
        <f>H570</f>
        <v>0</v>
      </c>
      <c r="I569" s="88">
        <f>I570</f>
        <v>0</v>
      </c>
      <c r="J569" s="88">
        <f>J570</f>
        <v>0</v>
      </c>
      <c r="K569" s="88">
        <f>K570</f>
        <v>0</v>
      </c>
      <c r="L569" s="89">
        <f>L570</f>
        <v>0</v>
      </c>
      <c r="O569" s="98"/>
      <c r="P569" s="98"/>
    </row>
    <row r="570" spans="1:16" s="22" customFormat="1" ht="11.25" customHeight="1" hidden="1">
      <c r="A570" s="45"/>
      <c r="D570" s="98"/>
      <c r="E570" s="99"/>
      <c r="F570" s="45"/>
      <c r="G570" s="87"/>
      <c r="H570" s="88"/>
      <c r="I570" s="88"/>
      <c r="J570" s="88"/>
      <c r="K570" s="88"/>
      <c r="L570" s="89"/>
      <c r="O570" s="98"/>
      <c r="P570" s="98"/>
    </row>
    <row r="571" spans="1:16" s="22" customFormat="1" ht="11.25" customHeight="1" hidden="1">
      <c r="A571" s="45"/>
      <c r="D571" s="98"/>
      <c r="E571" s="99"/>
      <c r="F571" s="45"/>
      <c r="G571" s="87"/>
      <c r="H571" s="88">
        <f>SUM(H572:H573)</f>
        <v>0</v>
      </c>
      <c r="I571" s="88">
        <f>SUM(I572:I573)</f>
        <v>0</v>
      </c>
      <c r="J571" s="88">
        <f>SUM(J572:J573)</f>
        <v>0</v>
      </c>
      <c r="K571" s="88">
        <f>SUM(K572:K573)</f>
        <v>0</v>
      </c>
      <c r="L571" s="89">
        <f>SUM(L572:L573)</f>
        <v>0</v>
      </c>
      <c r="O571" s="98"/>
      <c r="P571" s="98"/>
    </row>
    <row r="572" spans="1:16" s="22" customFormat="1" ht="11.25" customHeight="1" hidden="1">
      <c r="A572" s="45"/>
      <c r="D572" s="98"/>
      <c r="E572" s="99"/>
      <c r="F572" s="45"/>
      <c r="G572" s="94"/>
      <c r="H572" s="88"/>
      <c r="I572" s="88"/>
      <c r="J572" s="88"/>
      <c r="K572" s="88"/>
      <c r="L572" s="89"/>
      <c r="O572" s="98"/>
      <c r="P572" s="98"/>
    </row>
    <row r="573" spans="1:16" s="22" customFormat="1" ht="24.75" customHeight="1" hidden="1">
      <c r="A573" s="45"/>
      <c r="D573" s="98"/>
      <c r="E573" s="99"/>
      <c r="F573" s="45"/>
      <c r="G573" s="94"/>
      <c r="H573" s="88"/>
      <c r="I573" s="88"/>
      <c r="J573" s="88"/>
      <c r="K573" s="88"/>
      <c r="L573" s="89"/>
      <c r="O573" s="98"/>
      <c r="P573" s="98"/>
    </row>
    <row r="574" spans="1:16" s="22" customFormat="1" ht="11.25" customHeight="1" hidden="1">
      <c r="A574" s="45"/>
      <c r="D574" s="98"/>
      <c r="E574" s="99"/>
      <c r="F574" s="45"/>
      <c r="G574" s="87"/>
      <c r="H574" s="88">
        <f>H575</f>
        <v>0</v>
      </c>
      <c r="I574" s="88">
        <f>I575</f>
        <v>0</v>
      </c>
      <c r="J574" s="88">
        <f>J575</f>
        <v>0</v>
      </c>
      <c r="K574" s="88">
        <f>K575</f>
        <v>0</v>
      </c>
      <c r="L574" s="89">
        <f>L575</f>
        <v>0</v>
      </c>
      <c r="O574" s="98"/>
      <c r="P574" s="98"/>
    </row>
    <row r="575" spans="1:16" s="22" customFormat="1" ht="11.25" customHeight="1" hidden="1">
      <c r="A575" s="45"/>
      <c r="D575" s="98"/>
      <c r="E575" s="99"/>
      <c r="F575" s="45"/>
      <c r="G575" s="87"/>
      <c r="H575" s="88"/>
      <c r="I575" s="88"/>
      <c r="J575" s="88"/>
      <c r="K575" s="88"/>
      <c r="L575" s="89"/>
      <c r="O575" s="98"/>
      <c r="P575" s="98"/>
    </row>
    <row r="576" spans="1:16" s="22" customFormat="1" ht="11.25" customHeight="1" hidden="1">
      <c r="A576" s="45"/>
      <c r="D576" s="98"/>
      <c r="E576" s="99"/>
      <c r="F576" s="45"/>
      <c r="G576" s="87"/>
      <c r="H576" s="88">
        <f>H577</f>
        <v>0</v>
      </c>
      <c r="I576" s="88">
        <f>I577</f>
        <v>0</v>
      </c>
      <c r="J576" s="88">
        <f>J577</f>
        <v>0</v>
      </c>
      <c r="K576" s="88">
        <f>K577</f>
        <v>0</v>
      </c>
      <c r="L576" s="89">
        <f>L577</f>
        <v>0</v>
      </c>
      <c r="O576" s="98"/>
      <c r="P576" s="98"/>
    </row>
    <row r="577" spans="1:16" s="22" customFormat="1" ht="15" customHeight="1" hidden="1">
      <c r="A577" s="45"/>
      <c r="D577" s="98"/>
      <c r="E577" s="99"/>
      <c r="F577" s="45"/>
      <c r="G577" s="87"/>
      <c r="H577" s="88">
        <f>H578+H583</f>
        <v>0</v>
      </c>
      <c r="I577" s="88">
        <f>I578+I583</f>
        <v>0</v>
      </c>
      <c r="J577" s="88">
        <f>J578+J583</f>
        <v>0</v>
      </c>
      <c r="K577" s="88">
        <f>K578+K583</f>
        <v>0</v>
      </c>
      <c r="L577" s="89">
        <f>L578+L583</f>
        <v>0</v>
      </c>
      <c r="O577" s="98"/>
      <c r="P577" s="98"/>
    </row>
    <row r="578" spans="1:16" s="22" customFormat="1" ht="14.25" customHeight="1" hidden="1">
      <c r="A578" s="45"/>
      <c r="D578" s="98"/>
      <c r="E578" s="99"/>
      <c r="F578" s="45"/>
      <c r="G578" s="87"/>
      <c r="H578" s="88">
        <f>SUM(H579:H582)</f>
        <v>0</v>
      </c>
      <c r="I578" s="88">
        <f>SUM(I579:I582)</f>
        <v>0</v>
      </c>
      <c r="J578" s="88">
        <f>SUM(J579:J582)</f>
        <v>0</v>
      </c>
      <c r="K578" s="88">
        <f>SUM(K579:K582)</f>
        <v>0</v>
      </c>
      <c r="L578" s="89">
        <f>SUM(L579:L582)</f>
        <v>0</v>
      </c>
      <c r="O578" s="98"/>
      <c r="P578" s="98"/>
    </row>
    <row r="579" spans="1:16" s="22" customFormat="1" ht="11.25" customHeight="1" hidden="1">
      <c r="A579" s="45"/>
      <c r="D579" s="98"/>
      <c r="E579" s="99"/>
      <c r="F579" s="45"/>
      <c r="G579" s="87"/>
      <c r="H579" s="88"/>
      <c r="I579" s="88"/>
      <c r="J579" s="88"/>
      <c r="K579" s="88"/>
      <c r="L579" s="89"/>
      <c r="O579" s="98"/>
      <c r="P579" s="98"/>
    </row>
    <row r="580" spans="1:16" s="22" customFormat="1" ht="11.25" customHeight="1" hidden="1">
      <c r="A580" s="45"/>
      <c r="D580" s="98"/>
      <c r="E580" s="99"/>
      <c r="F580" s="45"/>
      <c r="G580" s="87"/>
      <c r="H580" s="88"/>
      <c r="I580" s="88"/>
      <c r="J580" s="88"/>
      <c r="K580" s="88"/>
      <c r="L580" s="89"/>
      <c r="O580" s="98"/>
      <c r="P580" s="98"/>
    </row>
    <row r="581" spans="1:16" s="22" customFormat="1" ht="27.75" customHeight="1" hidden="1">
      <c r="A581" s="45"/>
      <c r="D581" s="98"/>
      <c r="E581" s="99"/>
      <c r="F581" s="45"/>
      <c r="G581" s="87"/>
      <c r="H581" s="88"/>
      <c r="I581" s="88"/>
      <c r="J581" s="88"/>
      <c r="K581" s="88"/>
      <c r="L581" s="89"/>
      <c r="O581" s="98"/>
      <c r="P581" s="98"/>
    </row>
    <row r="582" spans="1:16" s="22" customFormat="1" ht="11.25" customHeight="1" hidden="1">
      <c r="A582" s="45"/>
      <c r="D582" s="98"/>
      <c r="E582" s="99"/>
      <c r="F582" s="45"/>
      <c r="G582" s="87"/>
      <c r="H582" s="88"/>
      <c r="I582" s="88"/>
      <c r="J582" s="88"/>
      <c r="K582" s="88"/>
      <c r="L582" s="89"/>
      <c r="O582" s="98"/>
      <c r="P582" s="98"/>
    </row>
    <row r="583" spans="1:16" s="22" customFormat="1" ht="11.25" customHeight="1" hidden="1">
      <c r="A583" s="45"/>
      <c r="D583" s="98"/>
      <c r="E583" s="99"/>
      <c r="F583" s="45"/>
      <c r="G583" s="87"/>
      <c r="H583" s="88"/>
      <c r="I583" s="88"/>
      <c r="J583" s="88"/>
      <c r="K583" s="88"/>
      <c r="L583" s="89"/>
      <c r="O583" s="98"/>
      <c r="P583" s="98"/>
    </row>
    <row r="584" spans="1:16" s="22" customFormat="1" ht="11.25" customHeight="1" hidden="1">
      <c r="A584" s="45"/>
      <c r="D584" s="98"/>
      <c r="E584" s="99"/>
      <c r="F584" s="45"/>
      <c r="G584" s="87"/>
      <c r="H584" s="88">
        <f aca="true" t="shared" si="26" ref="H584:K586">H585</f>
        <v>0</v>
      </c>
      <c r="I584" s="88">
        <f t="shared" si="26"/>
        <v>0</v>
      </c>
      <c r="J584" s="88">
        <f t="shared" si="26"/>
        <v>0</v>
      </c>
      <c r="K584" s="88">
        <f t="shared" si="26"/>
        <v>0</v>
      </c>
      <c r="L584" s="89">
        <f>L585</f>
        <v>0</v>
      </c>
      <c r="O584" s="98"/>
      <c r="P584" s="98"/>
    </row>
    <row r="585" spans="1:16" s="22" customFormat="1" ht="11.25" customHeight="1" hidden="1">
      <c r="A585" s="45"/>
      <c r="D585" s="98"/>
      <c r="E585" s="99"/>
      <c r="F585" s="45"/>
      <c r="G585" s="87"/>
      <c r="H585" s="88">
        <f t="shared" si="26"/>
        <v>0</v>
      </c>
      <c r="I585" s="88">
        <f t="shared" si="26"/>
        <v>0</v>
      </c>
      <c r="J585" s="88">
        <f t="shared" si="26"/>
        <v>0</v>
      </c>
      <c r="K585" s="88">
        <f t="shared" si="26"/>
        <v>0</v>
      </c>
      <c r="L585" s="89">
        <f>L586</f>
        <v>0</v>
      </c>
      <c r="O585" s="98"/>
      <c r="P585" s="98"/>
    </row>
    <row r="586" spans="1:16" s="22" customFormat="1" ht="11.25" customHeight="1" hidden="1">
      <c r="A586" s="45"/>
      <c r="D586" s="98"/>
      <c r="E586" s="99"/>
      <c r="F586" s="45"/>
      <c r="G586" s="87"/>
      <c r="H586" s="88">
        <f t="shared" si="26"/>
        <v>0</v>
      </c>
      <c r="I586" s="88">
        <f t="shared" si="26"/>
        <v>0</v>
      </c>
      <c r="J586" s="88">
        <f t="shared" si="26"/>
        <v>0</v>
      </c>
      <c r="K586" s="88">
        <f t="shared" si="26"/>
        <v>0</v>
      </c>
      <c r="L586" s="89">
        <f>L587</f>
        <v>0</v>
      </c>
      <c r="O586" s="98"/>
      <c r="P586" s="98"/>
    </row>
    <row r="587" spans="1:16" s="22" customFormat="1" ht="11.25" customHeight="1" hidden="1">
      <c r="A587" s="45"/>
      <c r="D587" s="98"/>
      <c r="E587" s="99"/>
      <c r="F587" s="45"/>
      <c r="G587" s="87"/>
      <c r="H587" s="88"/>
      <c r="I587" s="88"/>
      <c r="J587" s="88"/>
      <c r="K587" s="88"/>
      <c r="L587" s="89"/>
      <c r="O587" s="98"/>
      <c r="P587" s="98"/>
    </row>
    <row r="588" spans="1:16" s="22" customFormat="1" ht="11.25" customHeight="1" hidden="1">
      <c r="A588" s="45"/>
      <c r="D588" s="98"/>
      <c r="E588" s="99"/>
      <c r="F588" s="45"/>
      <c r="G588" s="87"/>
      <c r="H588" s="88">
        <f>H505</f>
        <v>0</v>
      </c>
      <c r="I588" s="88">
        <f>I505</f>
        <v>0</v>
      </c>
      <c r="J588" s="88">
        <f>J505</f>
        <v>0</v>
      </c>
      <c r="K588" s="88">
        <f>K505</f>
        <v>0</v>
      </c>
      <c r="L588" s="89">
        <f>L505</f>
        <v>0</v>
      </c>
      <c r="O588" s="98"/>
      <c r="P588" s="98"/>
    </row>
    <row r="589" spans="1:16" s="22" customFormat="1" ht="11.25" customHeight="1" hidden="1">
      <c r="A589" s="45"/>
      <c r="D589" s="98"/>
      <c r="E589" s="99"/>
      <c r="F589" s="45"/>
      <c r="G589" s="87"/>
      <c r="H589" s="88">
        <f>H590+H596</f>
        <v>0</v>
      </c>
      <c r="I589" s="88">
        <f>I590+I596</f>
        <v>0</v>
      </c>
      <c r="J589" s="88">
        <f>J590+J596</f>
        <v>0</v>
      </c>
      <c r="K589" s="88">
        <f>K590+K596</f>
        <v>0</v>
      </c>
      <c r="L589" s="89">
        <f>L590+L596</f>
        <v>0</v>
      </c>
      <c r="O589" s="98"/>
      <c r="P589" s="98"/>
    </row>
    <row r="590" spans="1:16" s="22" customFormat="1" ht="11.25" customHeight="1" hidden="1">
      <c r="A590" s="45"/>
      <c r="D590" s="98"/>
      <c r="E590" s="99"/>
      <c r="F590" s="45"/>
      <c r="G590" s="87"/>
      <c r="H590" s="88">
        <f>H591+H592+H593+H595</f>
        <v>0</v>
      </c>
      <c r="I590" s="88">
        <f>I591+I592+I593+I595</f>
        <v>0</v>
      </c>
      <c r="J590" s="88">
        <f>J591+J592+J593+J595</f>
        <v>0</v>
      </c>
      <c r="K590" s="88">
        <f>K591+K592+K593+K595</f>
        <v>0</v>
      </c>
      <c r="L590" s="89">
        <f>L591+L592+L593+L595</f>
        <v>0</v>
      </c>
      <c r="O590" s="98"/>
      <c r="P590" s="98"/>
    </row>
    <row r="591" spans="1:16" s="22" customFormat="1" ht="11.25" customHeight="1" hidden="1">
      <c r="A591" s="45"/>
      <c r="D591" s="98"/>
      <c r="E591" s="99"/>
      <c r="F591" s="45"/>
      <c r="G591" s="87"/>
      <c r="H591" s="88">
        <f>H600</f>
        <v>0</v>
      </c>
      <c r="I591" s="88">
        <f>I600</f>
        <v>0</v>
      </c>
      <c r="J591" s="88">
        <f>J600</f>
        <v>0</v>
      </c>
      <c r="K591" s="88">
        <f>K600</f>
        <v>0</v>
      </c>
      <c r="L591" s="89">
        <f>L600</f>
        <v>0</v>
      </c>
      <c r="O591" s="98"/>
      <c r="P591" s="98"/>
    </row>
    <row r="592" spans="1:16" s="22" customFormat="1" ht="11.25" customHeight="1" hidden="1">
      <c r="A592" s="45"/>
      <c r="D592" s="98"/>
      <c r="E592" s="99"/>
      <c r="F592" s="45"/>
      <c r="G592" s="87"/>
      <c r="H592" s="88">
        <f>H615</f>
        <v>0</v>
      </c>
      <c r="I592" s="88">
        <f>I615</f>
        <v>0</v>
      </c>
      <c r="J592" s="88">
        <f>J615</f>
        <v>0</v>
      </c>
      <c r="K592" s="88">
        <f>K615</f>
        <v>0</v>
      </c>
      <c r="L592" s="89">
        <f>L615</f>
        <v>0</v>
      </c>
      <c r="O592" s="98"/>
      <c r="P592" s="98"/>
    </row>
    <row r="593" spans="1:16" s="22" customFormat="1" ht="11.25" customHeight="1" hidden="1">
      <c r="A593" s="45"/>
      <c r="D593" s="98"/>
      <c r="E593" s="99"/>
      <c r="F593" s="45"/>
      <c r="G593" s="87"/>
      <c r="H593" s="88">
        <f>H627+H642+H648</f>
        <v>0</v>
      </c>
      <c r="I593" s="88">
        <f>I627+I642+I648</f>
        <v>0</v>
      </c>
      <c r="J593" s="88">
        <f>J627+J642+J648</f>
        <v>0</v>
      </c>
      <c r="K593" s="88">
        <f>K627+K642+K648</f>
        <v>0</v>
      </c>
      <c r="L593" s="89">
        <f>L627+L642+L648</f>
        <v>0</v>
      </c>
      <c r="O593" s="98"/>
      <c r="P593" s="98"/>
    </row>
    <row r="594" spans="1:16" s="22" customFormat="1" ht="11.25" customHeight="1" hidden="1">
      <c r="A594" s="45"/>
      <c r="D594" s="98"/>
      <c r="E594" s="99"/>
      <c r="F594" s="45"/>
      <c r="G594" s="87"/>
      <c r="H594" s="88"/>
      <c r="I594" s="88"/>
      <c r="J594" s="88"/>
      <c r="K594" s="88"/>
      <c r="L594" s="89"/>
      <c r="O594" s="98"/>
      <c r="P594" s="98"/>
    </row>
    <row r="595" spans="1:16" s="22" customFormat="1" ht="11.25" customHeight="1" hidden="1">
      <c r="A595" s="45"/>
      <c r="D595" s="98"/>
      <c r="E595" s="99"/>
      <c r="F595" s="45"/>
      <c r="G595" s="87"/>
      <c r="H595" s="88">
        <f>H631</f>
        <v>0</v>
      </c>
      <c r="I595" s="88">
        <f>I631</f>
        <v>0</v>
      </c>
      <c r="J595" s="88">
        <f>J631</f>
        <v>0</v>
      </c>
      <c r="K595" s="88">
        <f>K631</f>
        <v>0</v>
      </c>
      <c r="L595" s="89">
        <f>L631</f>
        <v>0</v>
      </c>
      <c r="O595" s="98"/>
      <c r="P595" s="98"/>
    </row>
    <row r="596" spans="1:16" s="22" customFormat="1" ht="11.25" customHeight="1" hidden="1">
      <c r="A596" s="45"/>
      <c r="D596" s="98"/>
      <c r="E596" s="99"/>
      <c r="F596" s="45"/>
      <c r="G596" s="87"/>
      <c r="H596" s="88">
        <f>H597</f>
        <v>0</v>
      </c>
      <c r="I596" s="88">
        <f>I597</f>
        <v>0</v>
      </c>
      <c r="J596" s="88">
        <f>J597</f>
        <v>0</v>
      </c>
      <c r="K596" s="88">
        <f>K597</f>
        <v>0</v>
      </c>
      <c r="L596" s="89">
        <f>L597</f>
        <v>0</v>
      </c>
      <c r="O596" s="98"/>
      <c r="P596" s="98"/>
    </row>
    <row r="597" spans="1:16" s="22" customFormat="1" ht="11.25" customHeight="1" hidden="1">
      <c r="A597" s="45"/>
      <c r="D597" s="98"/>
      <c r="E597" s="99"/>
      <c r="F597" s="45"/>
      <c r="G597" s="94"/>
      <c r="H597" s="88">
        <f>H634</f>
        <v>0</v>
      </c>
      <c r="I597" s="88">
        <f>I634</f>
        <v>0</v>
      </c>
      <c r="J597" s="88">
        <f>J634</f>
        <v>0</v>
      </c>
      <c r="K597" s="88">
        <f>K634</f>
        <v>0</v>
      </c>
      <c r="L597" s="89">
        <f>L634</f>
        <v>0</v>
      </c>
      <c r="O597" s="98"/>
      <c r="P597" s="98"/>
    </row>
    <row r="598" spans="1:16" s="22" customFormat="1" ht="11.25" customHeight="1" hidden="1">
      <c r="A598" s="45"/>
      <c r="D598" s="98"/>
      <c r="E598" s="99"/>
      <c r="F598" s="45"/>
      <c r="G598" s="87"/>
      <c r="H598" s="88">
        <f>H599+H634</f>
        <v>0</v>
      </c>
      <c r="I598" s="88">
        <f>I599+I634</f>
        <v>0</v>
      </c>
      <c r="J598" s="88">
        <f>J599+J634</f>
        <v>0</v>
      </c>
      <c r="K598" s="88">
        <f>K599+K634</f>
        <v>0</v>
      </c>
      <c r="L598" s="89">
        <f>L599+L634</f>
        <v>0</v>
      </c>
      <c r="O598" s="98"/>
      <c r="P598" s="98"/>
    </row>
    <row r="599" spans="1:16" s="22" customFormat="1" ht="11.25" customHeight="1" hidden="1">
      <c r="A599" s="45"/>
      <c r="D599" s="98"/>
      <c r="E599" s="99"/>
      <c r="F599" s="45"/>
      <c r="G599" s="87"/>
      <c r="H599" s="88">
        <f>H600+H615+H627+H631</f>
        <v>0</v>
      </c>
      <c r="I599" s="88">
        <f>I600+I615+I627+I631</f>
        <v>0</v>
      </c>
      <c r="J599" s="88">
        <f>J600+J615+J627+J631</f>
        <v>0</v>
      </c>
      <c r="K599" s="88">
        <f>K600+K615+K627+K631</f>
        <v>0</v>
      </c>
      <c r="L599" s="89">
        <f>L600+L615+L627+L631</f>
        <v>0</v>
      </c>
      <c r="O599" s="98"/>
      <c r="P599" s="98"/>
    </row>
    <row r="600" spans="1:16" s="22" customFormat="1" ht="11.25" customHeight="1" hidden="1">
      <c r="A600" s="45"/>
      <c r="D600" s="98"/>
      <c r="E600" s="99"/>
      <c r="F600" s="45"/>
      <c r="G600" s="87"/>
      <c r="H600" s="88">
        <f>H601+H609</f>
        <v>0</v>
      </c>
      <c r="I600" s="88">
        <f>I601+I609</f>
        <v>0</v>
      </c>
      <c r="J600" s="88">
        <f>J601+J609</f>
        <v>0</v>
      </c>
      <c r="K600" s="88">
        <f>K601+K609</f>
        <v>0</v>
      </c>
      <c r="L600" s="89">
        <f>L601+L609</f>
        <v>0</v>
      </c>
      <c r="O600" s="98"/>
      <c r="P600" s="98"/>
    </row>
    <row r="601" spans="1:16" s="22" customFormat="1" ht="11.25" customHeight="1" hidden="1">
      <c r="A601" s="45"/>
      <c r="D601" s="98"/>
      <c r="E601" s="99"/>
      <c r="F601" s="45"/>
      <c r="G601" s="87"/>
      <c r="H601" s="88">
        <f>SUM(H602:H608)</f>
        <v>0</v>
      </c>
      <c r="I601" s="88">
        <f>SUM(I602:I608)</f>
        <v>0</v>
      </c>
      <c r="J601" s="88">
        <f>SUM(J602:J608)</f>
        <v>0</v>
      </c>
      <c r="K601" s="88">
        <f>SUM(K602:K608)</f>
        <v>0</v>
      </c>
      <c r="L601" s="89">
        <f>SUM(L602:L608)</f>
        <v>0</v>
      </c>
      <c r="O601" s="98"/>
      <c r="P601" s="98"/>
    </row>
    <row r="602" spans="1:16" s="22" customFormat="1" ht="11.25" customHeight="1" hidden="1">
      <c r="A602" s="45"/>
      <c r="D602" s="98"/>
      <c r="E602" s="99"/>
      <c r="F602" s="45"/>
      <c r="G602" s="87"/>
      <c r="H602" s="88"/>
      <c r="I602" s="88"/>
      <c r="J602" s="88"/>
      <c r="K602" s="88"/>
      <c r="L602" s="89"/>
      <c r="O602" s="98"/>
      <c r="P602" s="98"/>
    </row>
    <row r="603" spans="1:16" s="22" customFormat="1" ht="11.25" customHeight="1" hidden="1">
      <c r="A603" s="45"/>
      <c r="D603" s="98"/>
      <c r="E603" s="99"/>
      <c r="F603" s="45"/>
      <c r="G603" s="87"/>
      <c r="H603" s="88"/>
      <c r="I603" s="88"/>
      <c r="J603" s="88"/>
      <c r="K603" s="88"/>
      <c r="L603" s="89"/>
      <c r="O603" s="98"/>
      <c r="P603" s="98"/>
    </row>
    <row r="604" spans="1:16" s="22" customFormat="1" ht="11.25" customHeight="1" hidden="1">
      <c r="A604" s="45"/>
      <c r="D604" s="98"/>
      <c r="E604" s="99"/>
      <c r="F604" s="45"/>
      <c r="G604" s="87"/>
      <c r="H604" s="88"/>
      <c r="I604" s="88"/>
      <c r="J604" s="88"/>
      <c r="K604" s="88"/>
      <c r="L604" s="89"/>
      <c r="O604" s="98"/>
      <c r="P604" s="98"/>
    </row>
    <row r="605" spans="1:16" s="22" customFormat="1" ht="11.25" customHeight="1" hidden="1">
      <c r="A605" s="45"/>
      <c r="D605" s="98"/>
      <c r="E605" s="99"/>
      <c r="F605" s="45"/>
      <c r="G605" s="87"/>
      <c r="H605" s="88"/>
      <c r="I605" s="88"/>
      <c r="J605" s="88"/>
      <c r="K605" s="88"/>
      <c r="L605" s="89"/>
      <c r="O605" s="98"/>
      <c r="P605" s="98"/>
    </row>
    <row r="606" spans="1:16" s="22" customFormat="1" ht="11.25" customHeight="1" hidden="1">
      <c r="A606" s="45"/>
      <c r="D606" s="98"/>
      <c r="E606" s="99"/>
      <c r="F606" s="45"/>
      <c r="G606" s="87"/>
      <c r="H606" s="88"/>
      <c r="I606" s="88"/>
      <c r="J606" s="88"/>
      <c r="K606" s="88"/>
      <c r="L606" s="89"/>
      <c r="O606" s="98"/>
      <c r="P606" s="98"/>
    </row>
    <row r="607" spans="1:16" s="22" customFormat="1" ht="11.25" customHeight="1" hidden="1">
      <c r="A607" s="45"/>
      <c r="D607" s="98"/>
      <c r="E607" s="99"/>
      <c r="F607" s="45"/>
      <c r="G607" s="87"/>
      <c r="H607" s="88"/>
      <c r="I607" s="88"/>
      <c r="J607" s="88"/>
      <c r="K607" s="88"/>
      <c r="L607" s="89"/>
      <c r="O607" s="98"/>
      <c r="P607" s="98"/>
    </row>
    <row r="608" spans="1:16" s="22" customFormat="1" ht="11.25" customHeight="1" hidden="1">
      <c r="A608" s="45"/>
      <c r="D608" s="98"/>
      <c r="E608" s="99"/>
      <c r="F608" s="45"/>
      <c r="G608" s="87"/>
      <c r="H608" s="88"/>
      <c r="I608" s="88"/>
      <c r="J608" s="88"/>
      <c r="K608" s="88"/>
      <c r="L608" s="89"/>
      <c r="O608" s="98"/>
      <c r="P608" s="98"/>
    </row>
    <row r="609" spans="1:16" s="22" customFormat="1" ht="11.25" customHeight="1" hidden="1">
      <c r="A609" s="45"/>
      <c r="D609" s="98"/>
      <c r="E609" s="99"/>
      <c r="F609" s="45"/>
      <c r="G609" s="87"/>
      <c r="H609" s="88">
        <f>SUM(H610:H614)</f>
        <v>0</v>
      </c>
      <c r="I609" s="88">
        <f>SUM(I610:I614)</f>
        <v>0</v>
      </c>
      <c r="J609" s="88">
        <f>SUM(J610:J614)</f>
        <v>0</v>
      </c>
      <c r="K609" s="88">
        <f>SUM(K610:K614)</f>
        <v>0</v>
      </c>
      <c r="L609" s="89">
        <f>SUM(L610:L614)</f>
        <v>0</v>
      </c>
      <c r="O609" s="98"/>
      <c r="P609" s="98"/>
    </row>
    <row r="610" spans="1:16" s="22" customFormat="1" ht="11.25" customHeight="1" hidden="1">
      <c r="A610" s="45"/>
      <c r="D610" s="98"/>
      <c r="E610" s="99"/>
      <c r="F610" s="45"/>
      <c r="G610" s="87"/>
      <c r="H610" s="88"/>
      <c r="I610" s="88"/>
      <c r="J610" s="88"/>
      <c r="K610" s="88"/>
      <c r="L610" s="89"/>
      <c r="O610" s="98"/>
      <c r="P610" s="98"/>
    </row>
    <row r="611" spans="1:16" s="22" customFormat="1" ht="11.25" customHeight="1" hidden="1">
      <c r="A611" s="45"/>
      <c r="D611" s="98"/>
      <c r="E611" s="99"/>
      <c r="F611" s="45"/>
      <c r="G611" s="87"/>
      <c r="H611" s="88"/>
      <c r="I611" s="88"/>
      <c r="J611" s="88"/>
      <c r="K611" s="88"/>
      <c r="L611" s="89"/>
      <c r="O611" s="98"/>
      <c r="P611" s="98"/>
    </row>
    <row r="612" spans="1:16" s="22" customFormat="1" ht="11.25" customHeight="1" hidden="1">
      <c r="A612" s="45"/>
      <c r="D612" s="98"/>
      <c r="E612" s="99"/>
      <c r="F612" s="45"/>
      <c r="G612" s="87"/>
      <c r="H612" s="88"/>
      <c r="I612" s="88"/>
      <c r="J612" s="88"/>
      <c r="K612" s="88"/>
      <c r="L612" s="89"/>
      <c r="O612" s="98"/>
      <c r="P612" s="98"/>
    </row>
    <row r="613" spans="1:16" s="22" customFormat="1" ht="11.25" customHeight="1" hidden="1">
      <c r="A613" s="45"/>
      <c r="D613" s="98"/>
      <c r="E613" s="99"/>
      <c r="F613" s="45"/>
      <c r="G613" s="87"/>
      <c r="H613" s="88"/>
      <c r="I613" s="88"/>
      <c r="J613" s="88"/>
      <c r="K613" s="88"/>
      <c r="L613" s="89"/>
      <c r="O613" s="98"/>
      <c r="P613" s="98"/>
    </row>
    <row r="614" spans="1:16" s="22" customFormat="1" ht="11.25" customHeight="1" hidden="1">
      <c r="A614" s="45"/>
      <c r="D614" s="98"/>
      <c r="E614" s="99"/>
      <c r="F614" s="45"/>
      <c r="G614" s="87"/>
      <c r="H614" s="88"/>
      <c r="I614" s="88"/>
      <c r="J614" s="88"/>
      <c r="K614" s="88"/>
      <c r="L614" s="89"/>
      <c r="O614" s="98"/>
      <c r="P614" s="98"/>
    </row>
    <row r="615" spans="1:16" s="22" customFormat="1" ht="11.25" customHeight="1" hidden="1">
      <c r="A615" s="45"/>
      <c r="D615" s="98"/>
      <c r="E615" s="99"/>
      <c r="F615" s="45"/>
      <c r="G615" s="87"/>
      <c r="H615" s="88">
        <f>H616+H620+H622+H625</f>
        <v>0</v>
      </c>
      <c r="I615" s="88">
        <f>I616+I620+I622+I625</f>
        <v>0</v>
      </c>
      <c r="J615" s="88">
        <f>J616+J620+J622+J625</f>
        <v>0</v>
      </c>
      <c r="K615" s="88">
        <f>K616+K620+K622+K625</f>
        <v>0</v>
      </c>
      <c r="L615" s="89">
        <f>L616+L620+L622+L625</f>
        <v>0</v>
      </c>
      <c r="O615" s="98"/>
      <c r="P615" s="98"/>
    </row>
    <row r="616" spans="1:16" s="22" customFormat="1" ht="11.25" customHeight="1" hidden="1">
      <c r="A616" s="45"/>
      <c r="D616" s="98"/>
      <c r="E616" s="99"/>
      <c r="F616" s="45"/>
      <c r="G616" s="87"/>
      <c r="H616" s="88">
        <f>SUM(H617:H619)</f>
        <v>0</v>
      </c>
      <c r="I616" s="88">
        <f>SUM(I617:I619)</f>
        <v>0</v>
      </c>
      <c r="J616" s="88">
        <f>SUM(J617:J619)</f>
        <v>0</v>
      </c>
      <c r="K616" s="88">
        <f>SUM(K617:K619)</f>
        <v>0</v>
      </c>
      <c r="L616" s="89">
        <f>SUM(L617:L619)</f>
        <v>0</v>
      </c>
      <c r="O616" s="98"/>
      <c r="P616" s="98"/>
    </row>
    <row r="617" spans="1:16" s="22" customFormat="1" ht="11.25" customHeight="1" hidden="1">
      <c r="A617" s="45"/>
      <c r="D617" s="98"/>
      <c r="E617" s="99"/>
      <c r="F617" s="45"/>
      <c r="G617" s="87"/>
      <c r="H617" s="88"/>
      <c r="I617" s="88"/>
      <c r="J617" s="88"/>
      <c r="K617" s="88"/>
      <c r="L617" s="89"/>
      <c r="O617" s="98"/>
      <c r="P617" s="98"/>
    </row>
    <row r="618" spans="1:16" s="22" customFormat="1" ht="11.25" customHeight="1" hidden="1">
      <c r="A618" s="45"/>
      <c r="D618" s="98"/>
      <c r="E618" s="99"/>
      <c r="F618" s="45"/>
      <c r="G618" s="87"/>
      <c r="H618" s="88"/>
      <c r="I618" s="88"/>
      <c r="J618" s="88"/>
      <c r="K618" s="88"/>
      <c r="L618" s="89"/>
      <c r="O618" s="98"/>
      <c r="P618" s="98"/>
    </row>
    <row r="619" spans="1:16" s="22" customFormat="1" ht="11.25" customHeight="1" hidden="1">
      <c r="A619" s="45"/>
      <c r="D619" s="98"/>
      <c r="E619" s="99"/>
      <c r="F619" s="45"/>
      <c r="G619" s="87"/>
      <c r="H619" s="88"/>
      <c r="I619" s="88"/>
      <c r="J619" s="88"/>
      <c r="K619" s="88"/>
      <c r="L619" s="89"/>
      <c r="O619" s="98"/>
      <c r="P619" s="98"/>
    </row>
    <row r="620" spans="1:16" s="22" customFormat="1" ht="11.25" customHeight="1" hidden="1">
      <c r="A620" s="45"/>
      <c r="D620" s="98"/>
      <c r="E620" s="99"/>
      <c r="F620" s="45"/>
      <c r="G620" s="87"/>
      <c r="H620" s="88">
        <f>H621</f>
        <v>0</v>
      </c>
      <c r="I620" s="88">
        <f>I621</f>
        <v>0</v>
      </c>
      <c r="J620" s="88">
        <f>J621</f>
        <v>0</v>
      </c>
      <c r="K620" s="88">
        <f>K621</f>
        <v>0</v>
      </c>
      <c r="L620" s="89">
        <f>L621</f>
        <v>0</v>
      </c>
      <c r="O620" s="98"/>
      <c r="P620" s="98"/>
    </row>
    <row r="621" spans="1:16" s="22" customFormat="1" ht="11.25" customHeight="1" hidden="1">
      <c r="A621" s="45"/>
      <c r="D621" s="98"/>
      <c r="E621" s="99"/>
      <c r="F621" s="45"/>
      <c r="G621" s="87"/>
      <c r="H621" s="88"/>
      <c r="I621" s="88"/>
      <c r="J621" s="88"/>
      <c r="K621" s="88"/>
      <c r="L621" s="89"/>
      <c r="O621" s="98"/>
      <c r="P621" s="98"/>
    </row>
    <row r="622" spans="1:16" s="22" customFormat="1" ht="11.25" customHeight="1" hidden="1">
      <c r="A622" s="45"/>
      <c r="D622" s="98"/>
      <c r="E622" s="99"/>
      <c r="F622" s="45"/>
      <c r="G622" s="87"/>
      <c r="H622" s="88">
        <f>H623+H624</f>
        <v>0</v>
      </c>
      <c r="I622" s="88">
        <f>I623+I624</f>
        <v>0</v>
      </c>
      <c r="J622" s="88">
        <f>J623+J624</f>
        <v>0</v>
      </c>
      <c r="K622" s="88">
        <f>K623+K624</f>
        <v>0</v>
      </c>
      <c r="L622" s="89">
        <f>L623+L624</f>
        <v>0</v>
      </c>
      <c r="O622" s="98"/>
      <c r="P622" s="98"/>
    </row>
    <row r="623" spans="1:16" s="22" customFormat="1" ht="11.25" customHeight="1" hidden="1">
      <c r="A623" s="45"/>
      <c r="D623" s="98"/>
      <c r="E623" s="99"/>
      <c r="F623" s="45"/>
      <c r="G623" s="87"/>
      <c r="H623" s="88"/>
      <c r="I623" s="88"/>
      <c r="J623" s="88"/>
      <c r="K623" s="88"/>
      <c r="L623" s="89"/>
      <c r="O623" s="98"/>
      <c r="P623" s="98"/>
    </row>
    <row r="624" spans="1:16" s="22" customFormat="1" ht="11.25" customHeight="1" hidden="1">
      <c r="A624" s="45"/>
      <c r="D624" s="98"/>
      <c r="E624" s="99"/>
      <c r="F624" s="45"/>
      <c r="G624" s="87"/>
      <c r="H624" s="88"/>
      <c r="I624" s="88"/>
      <c r="J624" s="88"/>
      <c r="K624" s="88"/>
      <c r="L624" s="89"/>
      <c r="O624" s="98"/>
      <c r="P624" s="98"/>
    </row>
    <row r="625" spans="1:16" s="22" customFormat="1" ht="11.25" customHeight="1" hidden="1">
      <c r="A625" s="45"/>
      <c r="D625" s="98"/>
      <c r="E625" s="99"/>
      <c r="F625" s="45"/>
      <c r="G625" s="87"/>
      <c r="H625" s="88">
        <f>H626</f>
        <v>0</v>
      </c>
      <c r="I625" s="88">
        <f>I626</f>
        <v>0</v>
      </c>
      <c r="J625" s="88">
        <f>J626</f>
        <v>0</v>
      </c>
      <c r="K625" s="88">
        <f>K626</f>
        <v>0</v>
      </c>
      <c r="L625" s="89">
        <f>L626</f>
        <v>0</v>
      </c>
      <c r="O625" s="98"/>
      <c r="P625" s="98"/>
    </row>
    <row r="626" spans="1:16" s="22" customFormat="1" ht="11.25" customHeight="1" hidden="1">
      <c r="A626" s="45"/>
      <c r="D626" s="98"/>
      <c r="E626" s="99"/>
      <c r="F626" s="45"/>
      <c r="G626" s="87"/>
      <c r="H626" s="88"/>
      <c r="I626" s="88"/>
      <c r="J626" s="88"/>
      <c r="K626" s="88"/>
      <c r="L626" s="89"/>
      <c r="O626" s="98"/>
      <c r="P626" s="98"/>
    </row>
    <row r="627" spans="1:16" s="22" customFormat="1" ht="11.25" customHeight="1" hidden="1">
      <c r="A627" s="45"/>
      <c r="D627" s="98"/>
      <c r="E627" s="99"/>
      <c r="F627" s="45"/>
      <c r="G627" s="87"/>
      <c r="H627" s="88">
        <f>H628</f>
        <v>0</v>
      </c>
      <c r="I627" s="88">
        <f>I628</f>
        <v>0</v>
      </c>
      <c r="J627" s="88">
        <f>J628</f>
        <v>0</v>
      </c>
      <c r="K627" s="88">
        <f>K628</f>
        <v>0</v>
      </c>
      <c r="L627" s="89">
        <f>L628</f>
        <v>0</v>
      </c>
      <c r="O627" s="98"/>
      <c r="P627" s="98"/>
    </row>
    <row r="628" spans="1:16" s="22" customFormat="1" ht="11.25" customHeight="1" hidden="1">
      <c r="A628" s="45"/>
      <c r="D628" s="98"/>
      <c r="E628" s="99"/>
      <c r="F628" s="45"/>
      <c r="G628" s="87"/>
      <c r="H628" s="88">
        <f>H629+H630</f>
        <v>0</v>
      </c>
      <c r="I628" s="88">
        <f>I629+I630</f>
        <v>0</v>
      </c>
      <c r="J628" s="88">
        <f>J629+J630</f>
        <v>0</v>
      </c>
      <c r="K628" s="88">
        <f>K629+K630</f>
        <v>0</v>
      </c>
      <c r="L628" s="89">
        <f>L629+L630</f>
        <v>0</v>
      </c>
      <c r="O628" s="98"/>
      <c r="P628" s="98"/>
    </row>
    <row r="629" spans="1:16" s="22" customFormat="1" ht="11.25" customHeight="1" hidden="1">
      <c r="A629" s="45"/>
      <c r="D629" s="98"/>
      <c r="E629" s="99"/>
      <c r="F629" s="45"/>
      <c r="G629" s="87"/>
      <c r="H629" s="88"/>
      <c r="I629" s="88"/>
      <c r="J629" s="88"/>
      <c r="K629" s="88"/>
      <c r="L629" s="89"/>
      <c r="O629" s="98"/>
      <c r="P629" s="98"/>
    </row>
    <row r="630" spans="1:16" s="22" customFormat="1" ht="11.25" customHeight="1" hidden="1">
      <c r="A630" s="45"/>
      <c r="D630" s="98"/>
      <c r="E630" s="99"/>
      <c r="F630" s="45"/>
      <c r="G630" s="87"/>
      <c r="H630" s="88"/>
      <c r="I630" s="88"/>
      <c r="J630" s="88"/>
      <c r="K630" s="88"/>
      <c r="L630" s="89"/>
      <c r="O630" s="98"/>
      <c r="P630" s="98"/>
    </row>
    <row r="631" spans="1:16" s="22" customFormat="1" ht="11.25" customHeight="1" hidden="1">
      <c r="A631" s="45"/>
      <c r="D631" s="98"/>
      <c r="E631" s="99"/>
      <c r="F631" s="45"/>
      <c r="G631" s="87"/>
      <c r="H631" s="88">
        <f>H632+H633</f>
        <v>0</v>
      </c>
      <c r="I631" s="88">
        <f>I632+I633</f>
        <v>0</v>
      </c>
      <c r="J631" s="88">
        <f>J632+J633</f>
        <v>0</v>
      </c>
      <c r="K631" s="88">
        <f>K632+K633</f>
        <v>0</v>
      </c>
      <c r="L631" s="89">
        <f>L632+L633</f>
        <v>0</v>
      </c>
      <c r="O631" s="98"/>
      <c r="P631" s="98"/>
    </row>
    <row r="632" spans="1:16" s="22" customFormat="1" ht="11.25" customHeight="1" hidden="1">
      <c r="A632" s="45"/>
      <c r="D632" s="98"/>
      <c r="E632" s="99"/>
      <c r="F632" s="45"/>
      <c r="G632" s="87"/>
      <c r="H632" s="88"/>
      <c r="I632" s="88"/>
      <c r="J632" s="88"/>
      <c r="K632" s="88"/>
      <c r="L632" s="89"/>
      <c r="O632" s="98"/>
      <c r="P632" s="98"/>
    </row>
    <row r="633" spans="1:16" s="22" customFormat="1" ht="11.25" customHeight="1" hidden="1">
      <c r="A633" s="45"/>
      <c r="D633" s="98"/>
      <c r="E633" s="99"/>
      <c r="F633" s="45"/>
      <c r="G633" s="87"/>
      <c r="H633" s="88"/>
      <c r="I633" s="88"/>
      <c r="J633" s="88"/>
      <c r="K633" s="88"/>
      <c r="L633" s="89"/>
      <c r="O633" s="98"/>
      <c r="P633" s="98"/>
    </row>
    <row r="634" spans="1:16" s="22" customFormat="1" ht="11.25" customHeight="1" hidden="1">
      <c r="A634" s="45"/>
      <c r="D634" s="98"/>
      <c r="E634" s="99"/>
      <c r="F634" s="45"/>
      <c r="G634" s="87"/>
      <c r="H634" s="88">
        <f aca="true" t="shared" si="27" ref="H634:K635">H635</f>
        <v>0</v>
      </c>
      <c r="I634" s="88">
        <f t="shared" si="27"/>
        <v>0</v>
      </c>
      <c r="J634" s="88">
        <f t="shared" si="27"/>
        <v>0</v>
      </c>
      <c r="K634" s="88">
        <f t="shared" si="27"/>
        <v>0</v>
      </c>
      <c r="L634" s="89">
        <f>L635</f>
        <v>0</v>
      </c>
      <c r="O634" s="98"/>
      <c r="P634" s="98"/>
    </row>
    <row r="635" spans="1:16" s="22" customFormat="1" ht="11.25" customHeight="1" hidden="1">
      <c r="A635" s="45"/>
      <c r="D635" s="98"/>
      <c r="E635" s="99"/>
      <c r="F635" s="45"/>
      <c r="G635" s="87"/>
      <c r="H635" s="88">
        <f t="shared" si="27"/>
        <v>0</v>
      </c>
      <c r="I635" s="88">
        <f t="shared" si="27"/>
        <v>0</v>
      </c>
      <c r="J635" s="88">
        <f t="shared" si="27"/>
        <v>0</v>
      </c>
      <c r="K635" s="88">
        <f t="shared" si="27"/>
        <v>0</v>
      </c>
      <c r="L635" s="89">
        <f>L636</f>
        <v>0</v>
      </c>
      <c r="O635" s="98"/>
      <c r="P635" s="98"/>
    </row>
    <row r="636" spans="1:16" s="22" customFormat="1" ht="11.25" customHeight="1" hidden="1">
      <c r="A636" s="45"/>
      <c r="D636" s="98"/>
      <c r="E636" s="99"/>
      <c r="F636" s="45"/>
      <c r="G636" s="87"/>
      <c r="H636" s="88"/>
      <c r="I636" s="88"/>
      <c r="J636" s="88"/>
      <c r="K636" s="88"/>
      <c r="L636" s="89"/>
      <c r="O636" s="98"/>
      <c r="P636" s="98"/>
    </row>
    <row r="637" spans="1:16" s="22" customFormat="1" ht="11.25" customHeight="1" hidden="1">
      <c r="A637" s="45"/>
      <c r="D637" s="98"/>
      <c r="E637" s="99"/>
      <c r="F637" s="45"/>
      <c r="G637" s="87"/>
      <c r="H637" s="88"/>
      <c r="I637" s="88"/>
      <c r="J637" s="88"/>
      <c r="K637" s="88"/>
      <c r="L637" s="89"/>
      <c r="O637" s="98"/>
      <c r="P637" s="98"/>
    </row>
    <row r="638" spans="1:16" s="22" customFormat="1" ht="11.25" customHeight="1" hidden="1">
      <c r="A638" s="45"/>
      <c r="D638" s="98"/>
      <c r="E638" s="99"/>
      <c r="F638" s="45"/>
      <c r="G638" s="87"/>
      <c r="H638" s="88">
        <f>H598</f>
        <v>0</v>
      </c>
      <c r="I638" s="88">
        <f>I598</f>
        <v>0</v>
      </c>
      <c r="J638" s="88">
        <f>J598</f>
        <v>0</v>
      </c>
      <c r="K638" s="88">
        <f>K598</f>
        <v>0</v>
      </c>
      <c r="L638" s="89">
        <f>L598</f>
        <v>0</v>
      </c>
      <c r="O638" s="98"/>
      <c r="P638" s="98"/>
    </row>
    <row r="639" spans="1:16" s="22" customFormat="1" ht="11.25" customHeight="1" hidden="1">
      <c r="A639" s="45"/>
      <c r="D639" s="98"/>
      <c r="E639" s="99"/>
      <c r="F639" s="45"/>
      <c r="G639" s="87"/>
      <c r="H639" s="88">
        <f>H638</f>
        <v>0</v>
      </c>
      <c r="I639" s="88">
        <f>I638</f>
        <v>0</v>
      </c>
      <c r="J639" s="88">
        <f>J638</f>
        <v>0</v>
      </c>
      <c r="K639" s="88">
        <f>K638</f>
        <v>0</v>
      </c>
      <c r="L639" s="89">
        <f>L638</f>
        <v>0</v>
      </c>
      <c r="O639" s="98"/>
      <c r="P639" s="98"/>
    </row>
    <row r="640" spans="1:16" s="22" customFormat="1" ht="11.25" customHeight="1" hidden="1">
      <c r="A640" s="45"/>
      <c r="D640" s="98"/>
      <c r="E640" s="99"/>
      <c r="F640" s="45"/>
      <c r="G640" s="87"/>
      <c r="H640" s="88">
        <f aca="true" t="shared" si="28" ref="H640:K643">H641</f>
        <v>0</v>
      </c>
      <c r="I640" s="88">
        <f t="shared" si="28"/>
        <v>0</v>
      </c>
      <c r="J640" s="88">
        <f t="shared" si="28"/>
        <v>0</v>
      </c>
      <c r="K640" s="88">
        <f t="shared" si="28"/>
        <v>0</v>
      </c>
      <c r="L640" s="89">
        <f>L641</f>
        <v>0</v>
      </c>
      <c r="O640" s="98"/>
      <c r="P640" s="98"/>
    </row>
    <row r="641" spans="1:16" s="22" customFormat="1" ht="11.25" customHeight="1" hidden="1">
      <c r="A641" s="45"/>
      <c r="D641" s="98"/>
      <c r="E641" s="99"/>
      <c r="F641" s="45"/>
      <c r="G641" s="87"/>
      <c r="H641" s="88">
        <f t="shared" si="28"/>
        <v>0</v>
      </c>
      <c r="I641" s="88">
        <f t="shared" si="28"/>
        <v>0</v>
      </c>
      <c r="J641" s="88">
        <f t="shared" si="28"/>
        <v>0</v>
      </c>
      <c r="K641" s="88">
        <f t="shared" si="28"/>
        <v>0</v>
      </c>
      <c r="L641" s="89">
        <f>L642</f>
        <v>0</v>
      </c>
      <c r="O641" s="98"/>
      <c r="P641" s="98"/>
    </row>
    <row r="642" spans="1:16" s="22" customFormat="1" ht="11.25" customHeight="1" hidden="1">
      <c r="A642" s="45"/>
      <c r="D642" s="98"/>
      <c r="E642" s="99"/>
      <c r="F642" s="45"/>
      <c r="G642" s="87"/>
      <c r="H642" s="88">
        <f t="shared" si="28"/>
        <v>0</v>
      </c>
      <c r="I642" s="88">
        <f t="shared" si="28"/>
        <v>0</v>
      </c>
      <c r="J642" s="88">
        <f t="shared" si="28"/>
        <v>0</v>
      </c>
      <c r="K642" s="88">
        <f t="shared" si="28"/>
        <v>0</v>
      </c>
      <c r="L642" s="89">
        <f>L643</f>
        <v>0</v>
      </c>
      <c r="O642" s="98"/>
      <c r="P642" s="98"/>
    </row>
    <row r="643" spans="1:16" s="22" customFormat="1" ht="11.25" customHeight="1" hidden="1">
      <c r="A643" s="45"/>
      <c r="D643" s="98"/>
      <c r="E643" s="99"/>
      <c r="F643" s="45"/>
      <c r="G643" s="87"/>
      <c r="H643" s="88">
        <f t="shared" si="28"/>
        <v>0</v>
      </c>
      <c r="I643" s="88">
        <f t="shared" si="28"/>
        <v>0</v>
      </c>
      <c r="J643" s="88">
        <f t="shared" si="28"/>
        <v>0</v>
      </c>
      <c r="K643" s="88">
        <f t="shared" si="28"/>
        <v>0</v>
      </c>
      <c r="L643" s="89">
        <f>L644</f>
        <v>0</v>
      </c>
      <c r="O643" s="98"/>
      <c r="P643" s="98"/>
    </row>
    <row r="644" spans="1:16" s="22" customFormat="1" ht="11.25" customHeight="1" hidden="1">
      <c r="A644" s="45"/>
      <c r="D644" s="98"/>
      <c r="E644" s="99"/>
      <c r="F644" s="45"/>
      <c r="G644" s="87"/>
      <c r="H644" s="88"/>
      <c r="I644" s="88"/>
      <c r="J644" s="88"/>
      <c r="K644" s="88"/>
      <c r="L644" s="89"/>
      <c r="O644" s="98"/>
      <c r="P644" s="98"/>
    </row>
    <row r="645" spans="1:16" s="22" customFormat="1" ht="11.25" customHeight="1" hidden="1">
      <c r="A645" s="45"/>
      <c r="D645" s="98"/>
      <c r="E645" s="99"/>
      <c r="F645" s="45"/>
      <c r="G645" s="87"/>
      <c r="H645" s="88">
        <f>H640</f>
        <v>0</v>
      </c>
      <c r="I645" s="88">
        <f>I640</f>
        <v>0</v>
      </c>
      <c r="J645" s="88">
        <f>J640</f>
        <v>0</v>
      </c>
      <c r="K645" s="88">
        <f>K640</f>
        <v>0</v>
      </c>
      <c r="L645" s="89">
        <f>L640</f>
        <v>0</v>
      </c>
      <c r="O645" s="98"/>
      <c r="P645" s="98"/>
    </row>
    <row r="646" spans="1:16" s="22" customFormat="1" ht="11.25" customHeight="1" hidden="1">
      <c r="A646" s="45"/>
      <c r="D646" s="98"/>
      <c r="E646" s="99"/>
      <c r="F646" s="45"/>
      <c r="G646" s="87"/>
      <c r="H646" s="88">
        <f aca="true" t="shared" si="29" ref="H646:K649">H647</f>
        <v>0</v>
      </c>
      <c r="I646" s="88">
        <f t="shared" si="29"/>
        <v>0</v>
      </c>
      <c r="J646" s="88">
        <f t="shared" si="29"/>
        <v>0</v>
      </c>
      <c r="K646" s="88">
        <f t="shared" si="29"/>
        <v>0</v>
      </c>
      <c r="L646" s="89">
        <f>L647</f>
        <v>0</v>
      </c>
      <c r="O646" s="98"/>
      <c r="P646" s="98"/>
    </row>
    <row r="647" spans="1:16" s="22" customFormat="1" ht="11.25" customHeight="1" hidden="1">
      <c r="A647" s="45"/>
      <c r="D647" s="98"/>
      <c r="E647" s="99"/>
      <c r="F647" s="45"/>
      <c r="G647" s="87"/>
      <c r="H647" s="88">
        <f t="shared" si="29"/>
        <v>0</v>
      </c>
      <c r="I647" s="88">
        <f t="shared" si="29"/>
        <v>0</v>
      </c>
      <c r="J647" s="88">
        <f t="shared" si="29"/>
        <v>0</v>
      </c>
      <c r="K647" s="88">
        <f t="shared" si="29"/>
        <v>0</v>
      </c>
      <c r="L647" s="89">
        <f>L648</f>
        <v>0</v>
      </c>
      <c r="O647" s="98"/>
      <c r="P647" s="98"/>
    </row>
    <row r="648" spans="1:16" s="22" customFormat="1" ht="11.25" customHeight="1" hidden="1">
      <c r="A648" s="45"/>
      <c r="D648" s="98"/>
      <c r="E648" s="99"/>
      <c r="F648" s="45"/>
      <c r="G648" s="87"/>
      <c r="H648" s="88">
        <f t="shared" si="29"/>
        <v>0</v>
      </c>
      <c r="I648" s="88">
        <f t="shared" si="29"/>
        <v>0</v>
      </c>
      <c r="J648" s="88">
        <f t="shared" si="29"/>
        <v>0</v>
      </c>
      <c r="K648" s="88">
        <f t="shared" si="29"/>
        <v>0</v>
      </c>
      <c r="L648" s="89">
        <f>L649</f>
        <v>0</v>
      </c>
      <c r="O648" s="98"/>
      <c r="P648" s="98"/>
    </row>
    <row r="649" spans="1:16" s="22" customFormat="1" ht="11.25" customHeight="1" hidden="1">
      <c r="A649" s="45"/>
      <c r="D649" s="98"/>
      <c r="E649" s="99"/>
      <c r="F649" s="45"/>
      <c r="G649" s="87"/>
      <c r="H649" s="88">
        <f t="shared" si="29"/>
        <v>0</v>
      </c>
      <c r="I649" s="88">
        <f t="shared" si="29"/>
        <v>0</v>
      </c>
      <c r="J649" s="88">
        <f t="shared" si="29"/>
        <v>0</v>
      </c>
      <c r="K649" s="88">
        <f t="shared" si="29"/>
        <v>0</v>
      </c>
      <c r="L649" s="89">
        <f>L650</f>
        <v>0</v>
      </c>
      <c r="O649" s="98"/>
      <c r="P649" s="98"/>
    </row>
    <row r="650" spans="1:16" s="22" customFormat="1" ht="11.25" customHeight="1" hidden="1">
      <c r="A650" s="45"/>
      <c r="D650" s="98"/>
      <c r="E650" s="99"/>
      <c r="F650" s="45"/>
      <c r="G650" s="87"/>
      <c r="H650" s="88"/>
      <c r="I650" s="88"/>
      <c r="J650" s="88"/>
      <c r="K650" s="88"/>
      <c r="L650" s="89"/>
      <c r="O650" s="98"/>
      <c r="P650" s="98"/>
    </row>
    <row r="651" spans="1:16" s="22" customFormat="1" ht="11.25" customHeight="1" hidden="1">
      <c r="A651" s="45"/>
      <c r="D651" s="98"/>
      <c r="E651" s="99"/>
      <c r="F651" s="45"/>
      <c r="G651" s="87"/>
      <c r="H651" s="88">
        <f aca="true" t="shared" si="30" ref="H651:K652">H652</f>
        <v>0</v>
      </c>
      <c r="I651" s="88">
        <f t="shared" si="30"/>
        <v>0</v>
      </c>
      <c r="J651" s="88">
        <f t="shared" si="30"/>
        <v>0</v>
      </c>
      <c r="K651" s="88">
        <f t="shared" si="30"/>
        <v>0</v>
      </c>
      <c r="L651" s="89">
        <f>L652</f>
        <v>0</v>
      </c>
      <c r="O651" s="98"/>
      <c r="P651" s="98"/>
    </row>
    <row r="652" spans="1:16" s="22" customFormat="1" ht="11.25" customHeight="1" hidden="1">
      <c r="A652" s="45"/>
      <c r="D652" s="98"/>
      <c r="E652" s="99"/>
      <c r="F652" s="45"/>
      <c r="G652" s="87"/>
      <c r="H652" s="88">
        <f t="shared" si="30"/>
        <v>0</v>
      </c>
      <c r="I652" s="88">
        <f t="shared" si="30"/>
        <v>0</v>
      </c>
      <c r="J652" s="88">
        <f t="shared" si="30"/>
        <v>0</v>
      </c>
      <c r="K652" s="88">
        <f t="shared" si="30"/>
        <v>0</v>
      </c>
      <c r="L652" s="89">
        <f>L653</f>
        <v>0</v>
      </c>
      <c r="O652" s="98"/>
      <c r="P652" s="98"/>
    </row>
    <row r="653" spans="1:16" s="22" customFormat="1" ht="11.25" customHeight="1" hidden="1">
      <c r="A653" s="45"/>
      <c r="D653" s="98"/>
      <c r="E653" s="99"/>
      <c r="F653" s="45"/>
      <c r="G653" s="87"/>
      <c r="H653" s="88">
        <f>H654+H657</f>
        <v>0</v>
      </c>
      <c r="I653" s="88">
        <f>I654+I657</f>
        <v>0</v>
      </c>
      <c r="J653" s="88">
        <f>J654+J657</f>
        <v>0</v>
      </c>
      <c r="K653" s="88">
        <f>K654+K657</f>
        <v>0</v>
      </c>
      <c r="L653" s="89">
        <f>L654+L657</f>
        <v>0</v>
      </c>
      <c r="O653" s="98"/>
      <c r="P653" s="98"/>
    </row>
    <row r="654" spans="1:16" s="22" customFormat="1" ht="11.25" customHeight="1" hidden="1">
      <c r="A654" s="45"/>
      <c r="D654" s="98"/>
      <c r="E654" s="99"/>
      <c r="F654" s="45"/>
      <c r="G654" s="87"/>
      <c r="H654" s="88">
        <f aca="true" t="shared" si="31" ref="H654:K655">H655</f>
        <v>0</v>
      </c>
      <c r="I654" s="88">
        <f t="shared" si="31"/>
        <v>0</v>
      </c>
      <c r="J654" s="88">
        <f t="shared" si="31"/>
        <v>0</v>
      </c>
      <c r="K654" s="88">
        <f t="shared" si="31"/>
        <v>0</v>
      </c>
      <c r="L654" s="89">
        <f>L655</f>
        <v>0</v>
      </c>
      <c r="O654" s="98"/>
      <c r="P654" s="98"/>
    </row>
    <row r="655" spans="1:16" s="22" customFormat="1" ht="11.25" customHeight="1" hidden="1">
      <c r="A655" s="45"/>
      <c r="D655" s="98"/>
      <c r="E655" s="99"/>
      <c r="F655" s="45"/>
      <c r="G655" s="87"/>
      <c r="H655" s="88">
        <f t="shared" si="31"/>
        <v>0</v>
      </c>
      <c r="I655" s="88">
        <f t="shared" si="31"/>
        <v>0</v>
      </c>
      <c r="J655" s="88">
        <f t="shared" si="31"/>
        <v>0</v>
      </c>
      <c r="K655" s="88">
        <f t="shared" si="31"/>
        <v>0</v>
      </c>
      <c r="L655" s="89">
        <f>L656</f>
        <v>0</v>
      </c>
      <c r="O655" s="98"/>
      <c r="P655" s="98"/>
    </row>
    <row r="656" spans="1:16" s="22" customFormat="1" ht="11.25" customHeight="1" hidden="1">
      <c r="A656" s="45"/>
      <c r="D656" s="98"/>
      <c r="E656" s="99"/>
      <c r="F656" s="45"/>
      <c r="G656" s="87"/>
      <c r="H656" s="88"/>
      <c r="I656" s="88"/>
      <c r="J656" s="88"/>
      <c r="K656" s="88"/>
      <c r="L656" s="89"/>
      <c r="O656" s="98"/>
      <c r="P656" s="98"/>
    </row>
    <row r="657" spans="1:16" s="22" customFormat="1" ht="11.25" customHeight="1" hidden="1">
      <c r="A657" s="45"/>
      <c r="D657" s="98"/>
      <c r="E657" s="99"/>
      <c r="F657" s="45"/>
      <c r="G657" s="87"/>
      <c r="H657" s="88">
        <f>H658</f>
        <v>0</v>
      </c>
      <c r="I657" s="88">
        <f>I658</f>
        <v>0</v>
      </c>
      <c r="J657" s="88">
        <f>J658</f>
        <v>0</v>
      </c>
      <c r="K657" s="88">
        <f>K658</f>
        <v>0</v>
      </c>
      <c r="L657" s="89">
        <f>L658</f>
        <v>0</v>
      </c>
      <c r="O657" s="98"/>
      <c r="P657" s="98"/>
    </row>
    <row r="658" spans="1:16" s="22" customFormat="1" ht="11.25" customHeight="1" hidden="1">
      <c r="A658" s="45"/>
      <c r="D658" s="98"/>
      <c r="E658" s="99"/>
      <c r="F658" s="45"/>
      <c r="G658" s="87"/>
      <c r="H658" s="88">
        <f>SUM(H659:H661)</f>
        <v>0</v>
      </c>
      <c r="I658" s="88">
        <f>SUM(I659:I661)</f>
        <v>0</v>
      </c>
      <c r="J658" s="88">
        <f>SUM(J659:J661)</f>
        <v>0</v>
      </c>
      <c r="K658" s="88">
        <f>SUM(K659:K661)</f>
        <v>0</v>
      </c>
      <c r="L658" s="89">
        <f>SUM(L659:L661)</f>
        <v>0</v>
      </c>
      <c r="O658" s="98"/>
      <c r="P658" s="98"/>
    </row>
    <row r="659" spans="1:16" s="22" customFormat="1" ht="11.25" customHeight="1" hidden="1">
      <c r="A659" s="45"/>
      <c r="D659" s="98"/>
      <c r="E659" s="99"/>
      <c r="F659" s="45"/>
      <c r="G659" s="94"/>
      <c r="H659" s="88"/>
      <c r="I659" s="88"/>
      <c r="J659" s="88"/>
      <c r="K659" s="88"/>
      <c r="L659" s="89"/>
      <c r="O659" s="98"/>
      <c r="P659" s="98"/>
    </row>
    <row r="660" spans="1:16" s="22" customFormat="1" ht="11.25" customHeight="1" hidden="1">
      <c r="A660" s="45"/>
      <c r="D660" s="98"/>
      <c r="E660" s="99"/>
      <c r="F660" s="45"/>
      <c r="G660" s="94"/>
      <c r="H660" s="88"/>
      <c r="I660" s="88"/>
      <c r="J660" s="88"/>
      <c r="K660" s="88"/>
      <c r="L660" s="89"/>
      <c r="O660" s="98"/>
      <c r="P660" s="98"/>
    </row>
    <row r="661" spans="1:16" s="22" customFormat="1" ht="11.25" customHeight="1" hidden="1">
      <c r="A661" s="45"/>
      <c r="D661" s="98"/>
      <c r="E661" s="99"/>
      <c r="F661" s="45"/>
      <c r="G661" s="87"/>
      <c r="H661" s="88"/>
      <c r="I661" s="88"/>
      <c r="J661" s="88"/>
      <c r="K661" s="88"/>
      <c r="L661" s="89"/>
      <c r="O661" s="98"/>
      <c r="P661" s="98"/>
    </row>
    <row r="662" spans="1:16" s="22" customFormat="1" ht="11.25" customHeight="1" hidden="1">
      <c r="A662" s="45"/>
      <c r="D662" s="98"/>
      <c r="E662" s="99"/>
      <c r="F662" s="45"/>
      <c r="G662" s="87"/>
      <c r="H662" s="88">
        <f aca="true" t="shared" si="32" ref="H662:K663">H663</f>
        <v>0</v>
      </c>
      <c r="I662" s="88">
        <f t="shared" si="32"/>
        <v>0</v>
      </c>
      <c r="J662" s="88">
        <f t="shared" si="32"/>
        <v>0</v>
      </c>
      <c r="K662" s="88">
        <f t="shared" si="32"/>
        <v>0</v>
      </c>
      <c r="L662" s="89">
        <f>L663</f>
        <v>0</v>
      </c>
      <c r="O662" s="98"/>
      <c r="P662" s="98"/>
    </row>
    <row r="663" spans="1:16" s="22" customFormat="1" ht="11.25" customHeight="1" hidden="1">
      <c r="A663" s="45"/>
      <c r="D663" s="98"/>
      <c r="E663" s="99"/>
      <c r="F663" s="45"/>
      <c r="G663" s="87"/>
      <c r="H663" s="88">
        <f t="shared" si="32"/>
        <v>0</v>
      </c>
      <c r="I663" s="88">
        <f t="shared" si="32"/>
        <v>0</v>
      </c>
      <c r="J663" s="88">
        <f t="shared" si="32"/>
        <v>0</v>
      </c>
      <c r="K663" s="88">
        <f t="shared" si="32"/>
        <v>0</v>
      </c>
      <c r="L663" s="89">
        <f>L664</f>
        <v>0</v>
      </c>
      <c r="O663" s="98"/>
      <c r="P663" s="98"/>
    </row>
    <row r="664" spans="1:16" s="22" customFormat="1" ht="11.25" customHeight="1" hidden="1">
      <c r="A664" s="45"/>
      <c r="D664" s="98"/>
      <c r="E664" s="99"/>
      <c r="F664" s="45"/>
      <c r="G664" s="87"/>
      <c r="H664" s="88"/>
      <c r="I664" s="88"/>
      <c r="J664" s="88"/>
      <c r="K664" s="88"/>
      <c r="L664" s="89"/>
      <c r="O664" s="98"/>
      <c r="P664" s="98"/>
    </row>
    <row r="665" spans="1:16" s="22" customFormat="1" ht="11.25" customHeight="1" hidden="1">
      <c r="A665" s="45"/>
      <c r="D665" s="98"/>
      <c r="E665" s="99"/>
      <c r="F665" s="45"/>
      <c r="G665" s="87"/>
      <c r="H665" s="88">
        <f>H666+H669</f>
        <v>0</v>
      </c>
      <c r="I665" s="88">
        <f>I666+I669</f>
        <v>0</v>
      </c>
      <c r="J665" s="88">
        <f>J666+J669</f>
        <v>0</v>
      </c>
      <c r="K665" s="88">
        <f>K666+K669</f>
        <v>0</v>
      </c>
      <c r="L665" s="89">
        <f>L666+L669</f>
        <v>0</v>
      </c>
      <c r="O665" s="98"/>
      <c r="P665" s="98"/>
    </row>
    <row r="666" spans="1:16" s="22" customFormat="1" ht="11.25" customHeight="1" hidden="1">
      <c r="A666" s="45"/>
      <c r="D666" s="98"/>
      <c r="E666" s="99"/>
      <c r="F666" s="45"/>
      <c r="G666" s="87"/>
      <c r="H666" s="88">
        <f>H667+H668</f>
        <v>0</v>
      </c>
      <c r="I666" s="88">
        <f>I667+I668</f>
        <v>0</v>
      </c>
      <c r="J666" s="88">
        <f>J667+J668</f>
        <v>0</v>
      </c>
      <c r="K666" s="88">
        <f>K667+K668</f>
        <v>0</v>
      </c>
      <c r="L666" s="89">
        <f>L667+L668</f>
        <v>0</v>
      </c>
      <c r="O666" s="98"/>
      <c r="P666" s="98"/>
    </row>
    <row r="667" spans="1:16" s="22" customFormat="1" ht="11.25" customHeight="1" hidden="1">
      <c r="A667" s="45"/>
      <c r="D667" s="98"/>
      <c r="E667" s="99"/>
      <c r="F667" s="45"/>
      <c r="G667" s="87"/>
      <c r="H667" s="88">
        <f>H673+H733</f>
        <v>0</v>
      </c>
      <c r="I667" s="88">
        <f>I673+I733</f>
        <v>0</v>
      </c>
      <c r="J667" s="88">
        <f>J673+J733</f>
        <v>0</v>
      </c>
      <c r="K667" s="88">
        <f>K673+K733</f>
        <v>0</v>
      </c>
      <c r="L667" s="89">
        <f>L673+L733</f>
        <v>0</v>
      </c>
      <c r="O667" s="98"/>
      <c r="P667" s="98"/>
    </row>
    <row r="668" spans="1:16" s="22" customFormat="1" ht="11.25" customHeight="1" hidden="1">
      <c r="A668" s="45"/>
      <c r="D668" s="98"/>
      <c r="E668" s="99"/>
      <c r="F668" s="45"/>
      <c r="G668" s="87"/>
      <c r="H668" s="88">
        <f>H669</f>
        <v>0</v>
      </c>
      <c r="I668" s="88">
        <f>I669</f>
        <v>0</v>
      </c>
      <c r="J668" s="88">
        <f>J669</f>
        <v>0</v>
      </c>
      <c r="K668" s="88">
        <f>K669</f>
        <v>0</v>
      </c>
      <c r="L668" s="89">
        <f>L669</f>
        <v>0</v>
      </c>
      <c r="O668" s="98"/>
      <c r="P668" s="98"/>
    </row>
    <row r="669" spans="1:16" s="22" customFormat="1" ht="11.25" customHeight="1" hidden="1">
      <c r="A669" s="45"/>
      <c r="D669" s="98"/>
      <c r="E669" s="99"/>
      <c r="F669" s="45"/>
      <c r="G669" s="87"/>
      <c r="H669" s="88">
        <f>H721</f>
        <v>0</v>
      </c>
      <c r="I669" s="88">
        <f>I721</f>
        <v>0</v>
      </c>
      <c r="J669" s="88">
        <f>J721</f>
        <v>0</v>
      </c>
      <c r="K669" s="88">
        <f>K721</f>
        <v>0</v>
      </c>
      <c r="L669" s="89">
        <f>L721</f>
        <v>0</v>
      </c>
      <c r="O669" s="98"/>
      <c r="P669" s="98"/>
    </row>
    <row r="670" spans="1:16" s="22" customFormat="1" ht="11.25" customHeight="1" hidden="1">
      <c r="A670" s="45"/>
      <c r="D670" s="98"/>
      <c r="E670" s="99"/>
      <c r="F670" s="45"/>
      <c r="G670" s="87"/>
      <c r="H670" s="88">
        <f>H671+H721</f>
        <v>0</v>
      </c>
      <c r="I670" s="88">
        <f>I671+I721</f>
        <v>0</v>
      </c>
      <c r="J670" s="88">
        <f>J671+J721</f>
        <v>0</v>
      </c>
      <c r="K670" s="88">
        <f>K671+K721</f>
        <v>0</v>
      </c>
      <c r="L670" s="89">
        <f>L671+L721</f>
        <v>0</v>
      </c>
      <c r="O670" s="98"/>
      <c r="P670" s="98"/>
    </row>
    <row r="671" spans="1:16" s="22" customFormat="1" ht="11.25" customHeight="1" hidden="1">
      <c r="A671" s="45"/>
      <c r="D671" s="98"/>
      <c r="E671" s="99"/>
      <c r="F671" s="45"/>
      <c r="G671" s="87"/>
      <c r="H671" s="88">
        <f>H672+H696</f>
        <v>0</v>
      </c>
      <c r="I671" s="88">
        <f>I672+I696</f>
        <v>0</v>
      </c>
      <c r="J671" s="88">
        <f>J672+J696</f>
        <v>0</v>
      </c>
      <c r="K671" s="88">
        <f>K672+K696</f>
        <v>0</v>
      </c>
      <c r="L671" s="89">
        <f>L672+L696</f>
        <v>0</v>
      </c>
      <c r="O671" s="98"/>
      <c r="P671" s="98"/>
    </row>
    <row r="672" spans="1:16" s="22" customFormat="1" ht="11.25" customHeight="1" hidden="1">
      <c r="A672" s="45"/>
      <c r="D672" s="98"/>
      <c r="E672" s="99"/>
      <c r="F672" s="45"/>
      <c r="G672" s="87"/>
      <c r="H672" s="88">
        <f>H673+H688+H690</f>
        <v>0</v>
      </c>
      <c r="I672" s="88">
        <f>I673+I688+I690</f>
        <v>0</v>
      </c>
      <c r="J672" s="88">
        <f>J673+J688+J690</f>
        <v>0</v>
      </c>
      <c r="K672" s="88">
        <f>K673+K688+K690</f>
        <v>0</v>
      </c>
      <c r="L672" s="89">
        <f>L673+L688+L690</f>
        <v>0</v>
      </c>
      <c r="O672" s="98"/>
      <c r="P672" s="98"/>
    </row>
    <row r="673" spans="1:16" s="22" customFormat="1" ht="11.25" customHeight="1" hidden="1">
      <c r="A673" s="45"/>
      <c r="D673" s="98"/>
      <c r="E673" s="99"/>
      <c r="F673" s="45"/>
      <c r="G673" s="87"/>
      <c r="H673" s="88">
        <f>SUM(H674:H687)</f>
        <v>0</v>
      </c>
      <c r="I673" s="88">
        <f>SUM(I674:I687)</f>
        <v>0</v>
      </c>
      <c r="J673" s="88">
        <f>SUM(J674:J687)</f>
        <v>0</v>
      </c>
      <c r="K673" s="88">
        <f>SUM(K674:K687)</f>
        <v>0</v>
      </c>
      <c r="L673" s="89">
        <f>SUM(L674:L687)</f>
        <v>0</v>
      </c>
      <c r="O673" s="98"/>
      <c r="P673" s="98"/>
    </row>
    <row r="674" spans="1:16" s="22" customFormat="1" ht="11.25" customHeight="1" hidden="1">
      <c r="A674" s="45"/>
      <c r="D674" s="98"/>
      <c r="E674" s="99"/>
      <c r="F674" s="45"/>
      <c r="G674" s="87"/>
      <c r="H674" s="88"/>
      <c r="I674" s="88"/>
      <c r="J674" s="88"/>
      <c r="K674" s="88"/>
      <c r="L674" s="89"/>
      <c r="O674" s="98"/>
      <c r="P674" s="98"/>
    </row>
    <row r="675" spans="1:16" s="22" customFormat="1" ht="11.25" customHeight="1" hidden="1">
      <c r="A675" s="45"/>
      <c r="D675" s="98"/>
      <c r="E675" s="99"/>
      <c r="F675" s="45"/>
      <c r="G675" s="87"/>
      <c r="H675" s="88"/>
      <c r="I675" s="88"/>
      <c r="J675" s="88"/>
      <c r="K675" s="88"/>
      <c r="L675" s="89"/>
      <c r="O675" s="98"/>
      <c r="P675" s="98"/>
    </row>
    <row r="676" spans="1:16" s="22" customFormat="1" ht="11.25" customHeight="1" hidden="1">
      <c r="A676" s="45"/>
      <c r="D676" s="98"/>
      <c r="E676" s="99"/>
      <c r="F676" s="45"/>
      <c r="G676" s="87"/>
      <c r="H676" s="88"/>
      <c r="I676" s="88"/>
      <c r="J676" s="88"/>
      <c r="K676" s="88"/>
      <c r="L676" s="89"/>
      <c r="O676" s="98"/>
      <c r="P676" s="98"/>
    </row>
    <row r="677" spans="1:16" s="22" customFormat="1" ht="11.25" customHeight="1" hidden="1">
      <c r="A677" s="45"/>
      <c r="D677" s="98"/>
      <c r="E677" s="99"/>
      <c r="F677" s="45"/>
      <c r="G677" s="87"/>
      <c r="H677" s="88"/>
      <c r="I677" s="88"/>
      <c r="J677" s="88"/>
      <c r="K677" s="88"/>
      <c r="L677" s="89"/>
      <c r="O677" s="98"/>
      <c r="P677" s="98"/>
    </row>
    <row r="678" spans="1:16" s="22" customFormat="1" ht="11.25" customHeight="1" hidden="1">
      <c r="A678" s="45"/>
      <c r="D678" s="98"/>
      <c r="E678" s="99"/>
      <c r="F678" s="45"/>
      <c r="G678" s="87"/>
      <c r="H678" s="88"/>
      <c r="I678" s="88"/>
      <c r="J678" s="88"/>
      <c r="K678" s="88"/>
      <c r="L678" s="89"/>
      <c r="O678" s="98"/>
      <c r="P678" s="98"/>
    </row>
    <row r="679" spans="1:16" s="22" customFormat="1" ht="11.25" customHeight="1" hidden="1">
      <c r="A679" s="45"/>
      <c r="D679" s="98"/>
      <c r="E679" s="99"/>
      <c r="F679" s="45"/>
      <c r="G679" s="87"/>
      <c r="H679" s="88"/>
      <c r="I679" s="88"/>
      <c r="J679" s="88"/>
      <c r="K679" s="88"/>
      <c r="L679" s="89"/>
      <c r="O679" s="98"/>
      <c r="P679" s="98"/>
    </row>
    <row r="680" spans="1:16" s="22" customFormat="1" ht="11.25" customHeight="1" hidden="1">
      <c r="A680" s="45"/>
      <c r="D680" s="98"/>
      <c r="E680" s="99"/>
      <c r="F680" s="45"/>
      <c r="G680" s="87"/>
      <c r="H680" s="88"/>
      <c r="I680" s="88"/>
      <c r="J680" s="88"/>
      <c r="K680" s="88"/>
      <c r="L680" s="89"/>
      <c r="O680" s="98"/>
      <c r="P680" s="98"/>
    </row>
    <row r="681" spans="1:16" s="22" customFormat="1" ht="11.25" customHeight="1" hidden="1">
      <c r="A681" s="45"/>
      <c r="D681" s="98"/>
      <c r="E681" s="99"/>
      <c r="F681" s="45"/>
      <c r="G681" s="87"/>
      <c r="H681" s="88"/>
      <c r="I681" s="88"/>
      <c r="J681" s="88"/>
      <c r="K681" s="88"/>
      <c r="L681" s="89"/>
      <c r="O681" s="98"/>
      <c r="P681" s="98"/>
    </row>
    <row r="682" spans="1:16" s="22" customFormat="1" ht="11.25" customHeight="1" hidden="1">
      <c r="A682" s="45"/>
      <c r="D682" s="98"/>
      <c r="E682" s="99"/>
      <c r="F682" s="45"/>
      <c r="G682" s="87"/>
      <c r="H682" s="88"/>
      <c r="I682" s="88"/>
      <c r="J682" s="88"/>
      <c r="K682" s="88"/>
      <c r="L682" s="89"/>
      <c r="O682" s="98"/>
      <c r="P682" s="98"/>
    </row>
    <row r="683" spans="1:16" s="22" customFormat="1" ht="11.25" customHeight="1" hidden="1">
      <c r="A683" s="45"/>
      <c r="D683" s="98"/>
      <c r="E683" s="99"/>
      <c r="F683" s="45"/>
      <c r="G683" s="87"/>
      <c r="H683" s="88"/>
      <c r="I683" s="88"/>
      <c r="J683" s="88"/>
      <c r="K683" s="88"/>
      <c r="L683" s="89"/>
      <c r="O683" s="98"/>
      <c r="P683" s="98"/>
    </row>
    <row r="684" spans="1:16" s="22" customFormat="1" ht="11.25" customHeight="1" hidden="1">
      <c r="A684" s="45"/>
      <c r="D684" s="98"/>
      <c r="E684" s="99"/>
      <c r="F684" s="45"/>
      <c r="G684" s="87"/>
      <c r="H684" s="88"/>
      <c r="I684" s="88"/>
      <c r="J684" s="88"/>
      <c r="K684" s="88"/>
      <c r="L684" s="89"/>
      <c r="O684" s="98"/>
      <c r="P684" s="98"/>
    </row>
    <row r="685" spans="1:16" s="22" customFormat="1" ht="11.25" customHeight="1" hidden="1">
      <c r="A685" s="45"/>
      <c r="D685" s="98"/>
      <c r="E685" s="99"/>
      <c r="F685" s="45"/>
      <c r="G685" s="87"/>
      <c r="H685" s="88"/>
      <c r="I685" s="88"/>
      <c r="J685" s="88"/>
      <c r="K685" s="88"/>
      <c r="L685" s="89"/>
      <c r="O685" s="98"/>
      <c r="P685" s="98"/>
    </row>
    <row r="686" spans="1:16" s="22" customFormat="1" ht="11.25" customHeight="1" hidden="1">
      <c r="A686" s="45"/>
      <c r="D686" s="98"/>
      <c r="E686" s="99"/>
      <c r="F686" s="45"/>
      <c r="G686" s="87"/>
      <c r="H686" s="88"/>
      <c r="I686" s="88"/>
      <c r="J686" s="88"/>
      <c r="K686" s="88"/>
      <c r="L686" s="89"/>
      <c r="O686" s="98"/>
      <c r="P686" s="98"/>
    </row>
    <row r="687" spans="1:16" s="22" customFormat="1" ht="11.25" customHeight="1" hidden="1">
      <c r="A687" s="45"/>
      <c r="D687" s="98"/>
      <c r="E687" s="99"/>
      <c r="F687" s="45"/>
      <c r="G687" s="94"/>
      <c r="H687" s="88"/>
      <c r="I687" s="88"/>
      <c r="J687" s="88"/>
      <c r="K687" s="88"/>
      <c r="L687" s="89"/>
      <c r="O687" s="98"/>
      <c r="P687" s="98"/>
    </row>
    <row r="688" spans="1:16" s="22" customFormat="1" ht="11.25" customHeight="1" hidden="1">
      <c r="A688" s="45"/>
      <c r="D688" s="98"/>
      <c r="E688" s="99"/>
      <c r="F688" s="45"/>
      <c r="G688" s="87"/>
      <c r="H688" s="88">
        <f>H689</f>
        <v>0</v>
      </c>
      <c r="I688" s="88"/>
      <c r="J688" s="88"/>
      <c r="K688" s="88"/>
      <c r="L688" s="89"/>
      <c r="O688" s="98"/>
      <c r="P688" s="98"/>
    </row>
    <row r="689" spans="1:16" s="22" customFormat="1" ht="11.25" customHeight="1" hidden="1">
      <c r="A689" s="45"/>
      <c r="D689" s="98"/>
      <c r="E689" s="99"/>
      <c r="F689" s="45"/>
      <c r="G689" s="87"/>
      <c r="H689" s="88">
        <f>H690</f>
        <v>0</v>
      </c>
      <c r="I689" s="88">
        <f>I690</f>
        <v>0</v>
      </c>
      <c r="J689" s="88">
        <f>J690</f>
        <v>0</v>
      </c>
      <c r="K689" s="88">
        <f>K690</f>
        <v>0</v>
      </c>
      <c r="L689" s="89">
        <f>L690</f>
        <v>0</v>
      </c>
      <c r="O689" s="98"/>
      <c r="P689" s="98"/>
    </row>
    <row r="690" spans="1:16" s="44" customFormat="1" ht="17.25" customHeight="1" hidden="1">
      <c r="A690" s="45"/>
      <c r="D690" s="82"/>
      <c r="E690" s="83"/>
      <c r="F690" s="45"/>
      <c r="G690" s="87"/>
      <c r="H690" s="88"/>
      <c r="I690" s="88"/>
      <c r="J690" s="88"/>
      <c r="K690" s="88"/>
      <c r="L690" s="89"/>
      <c r="O690" s="82"/>
      <c r="P690" s="82"/>
    </row>
    <row r="691" spans="1:16" s="44" customFormat="1" ht="15.75" customHeight="1" hidden="1">
      <c r="A691" s="45"/>
      <c r="D691" s="82"/>
      <c r="E691" s="83"/>
      <c r="F691" s="45"/>
      <c r="G691" s="87"/>
      <c r="H691" s="88">
        <f>SUM(H692:H696)</f>
        <v>0</v>
      </c>
      <c r="I691" s="88">
        <f>SUM(I692:I696)</f>
        <v>0</v>
      </c>
      <c r="J691" s="88">
        <f>SUM(J692:J696)</f>
        <v>0</v>
      </c>
      <c r="K691" s="88">
        <f>SUM(K692:K696)</f>
        <v>0</v>
      </c>
      <c r="L691" s="89">
        <f>SUM(L692:L696)</f>
        <v>0</v>
      </c>
      <c r="O691" s="82"/>
      <c r="P691" s="82"/>
    </row>
    <row r="692" spans="1:16" s="44" customFormat="1" ht="15" customHeight="1" hidden="1">
      <c r="A692" s="45"/>
      <c r="D692" s="82"/>
      <c r="E692" s="83"/>
      <c r="F692" s="45"/>
      <c r="G692" s="87"/>
      <c r="H692" s="88"/>
      <c r="I692" s="88"/>
      <c r="J692" s="88"/>
      <c r="K692" s="88"/>
      <c r="L692" s="89"/>
      <c r="O692" s="82"/>
      <c r="P692" s="82"/>
    </row>
    <row r="693" spans="1:16" s="44" customFormat="1" ht="11.25" customHeight="1" hidden="1">
      <c r="A693" s="45"/>
      <c r="D693" s="82"/>
      <c r="E693" s="83"/>
      <c r="F693" s="45"/>
      <c r="G693" s="87"/>
      <c r="H693" s="88"/>
      <c r="I693" s="88"/>
      <c r="J693" s="88"/>
      <c r="K693" s="88"/>
      <c r="L693" s="89"/>
      <c r="O693" s="82"/>
      <c r="P693" s="82"/>
    </row>
    <row r="694" spans="1:16" s="44" customFormat="1" ht="11.25" customHeight="1" hidden="1">
      <c r="A694" s="45"/>
      <c r="D694" s="82"/>
      <c r="E694" s="83"/>
      <c r="F694" s="45"/>
      <c r="G694" s="87"/>
      <c r="H694" s="88"/>
      <c r="I694" s="88"/>
      <c r="J694" s="88"/>
      <c r="K694" s="88"/>
      <c r="L694" s="89"/>
      <c r="O694" s="82"/>
      <c r="P694" s="82"/>
    </row>
    <row r="695" spans="1:16" s="44" customFormat="1" ht="11.25" customHeight="1" hidden="1">
      <c r="A695" s="45"/>
      <c r="D695" s="82"/>
      <c r="E695" s="83"/>
      <c r="F695" s="45"/>
      <c r="G695" s="96"/>
      <c r="H695" s="88"/>
      <c r="I695" s="88"/>
      <c r="J695" s="88"/>
      <c r="K695" s="88"/>
      <c r="L695" s="89"/>
      <c r="O695" s="82"/>
      <c r="P695" s="82"/>
    </row>
    <row r="696" spans="1:12" ht="22.5" customHeight="1" hidden="1">
      <c r="A696" s="91"/>
      <c r="C696" s="2"/>
      <c r="D696" s="3"/>
      <c r="E696" s="4"/>
      <c r="F696" s="91"/>
      <c r="G696" s="94"/>
      <c r="H696" s="97"/>
      <c r="I696" s="97"/>
      <c r="J696" s="97"/>
      <c r="K696" s="97"/>
      <c r="L696" s="93"/>
    </row>
    <row r="697" spans="1:16" s="44" customFormat="1" ht="11.25" customHeight="1" hidden="1">
      <c r="A697" s="45"/>
      <c r="D697" s="82"/>
      <c r="E697" s="83"/>
      <c r="F697" s="45"/>
      <c r="G697" s="87"/>
      <c r="H697" s="88">
        <f>H698+H708+H709+H711+SUM(H714:H718)</f>
        <v>0</v>
      </c>
      <c r="I697" s="88">
        <f>I698+I708+I709+I711+SUM(I714:I718)</f>
        <v>0</v>
      </c>
      <c r="J697" s="88">
        <f>J698+J708+J709+J711+SUM(J714:J718)</f>
        <v>0</v>
      </c>
      <c r="K697" s="88">
        <f>K698+K708+K709+K711+SUM(K714:K718)</f>
        <v>0</v>
      </c>
      <c r="L697" s="89">
        <f>L698+L708+L709+L711+SUM(L714:L718)</f>
        <v>0</v>
      </c>
      <c r="O697" s="82"/>
      <c r="P697" s="82"/>
    </row>
    <row r="698" spans="1:16" s="44" customFormat="1" ht="17.25" customHeight="1" hidden="1">
      <c r="A698" s="45"/>
      <c r="D698" s="82"/>
      <c r="E698" s="83"/>
      <c r="F698" s="45"/>
      <c r="G698" s="87"/>
      <c r="H698" s="88">
        <f>SUM(H699:H707)</f>
        <v>0</v>
      </c>
      <c r="I698" s="88">
        <f>SUM(I699:I707)</f>
        <v>0</v>
      </c>
      <c r="J698" s="88">
        <f>SUM(J699:J707)</f>
        <v>0</v>
      </c>
      <c r="K698" s="88">
        <f>SUM(K699:K707)</f>
        <v>0</v>
      </c>
      <c r="L698" s="89">
        <f>SUM(L699:L707)</f>
        <v>0</v>
      </c>
      <c r="O698" s="82"/>
      <c r="P698" s="82"/>
    </row>
    <row r="699" spans="1:16" s="44" customFormat="1" ht="11.25" customHeight="1" hidden="1">
      <c r="A699" s="45"/>
      <c r="D699" s="82"/>
      <c r="E699" s="83"/>
      <c r="F699" s="45"/>
      <c r="G699" s="87"/>
      <c r="H699" s="88"/>
      <c r="I699" s="88"/>
      <c r="J699" s="88"/>
      <c r="K699" s="88"/>
      <c r="L699" s="89"/>
      <c r="O699" s="82"/>
      <c r="P699" s="82"/>
    </row>
    <row r="700" spans="1:16" s="44" customFormat="1" ht="11.25" customHeight="1" hidden="1">
      <c r="A700" s="45"/>
      <c r="D700" s="82"/>
      <c r="E700" s="83"/>
      <c r="F700" s="45"/>
      <c r="G700" s="87"/>
      <c r="H700" s="88"/>
      <c r="I700" s="88"/>
      <c r="J700" s="88"/>
      <c r="K700" s="88"/>
      <c r="L700" s="89"/>
      <c r="O700" s="82"/>
      <c r="P700" s="82"/>
    </row>
    <row r="701" spans="1:16" s="44" customFormat="1" ht="11.25" customHeight="1" hidden="1">
      <c r="A701" s="45"/>
      <c r="D701" s="82"/>
      <c r="E701" s="83"/>
      <c r="F701" s="45"/>
      <c r="G701" s="90"/>
      <c r="H701" s="88"/>
      <c r="I701" s="88"/>
      <c r="J701" s="88"/>
      <c r="K701" s="88"/>
      <c r="L701" s="89"/>
      <c r="O701" s="82"/>
      <c r="P701" s="82"/>
    </row>
    <row r="702" spans="1:12" ht="11.25" customHeight="1" hidden="1">
      <c r="A702" s="91"/>
      <c r="C702" s="2"/>
      <c r="D702" s="3"/>
      <c r="E702" s="4"/>
      <c r="F702" s="91"/>
      <c r="G702" s="92"/>
      <c r="H702" s="97"/>
      <c r="I702" s="97"/>
      <c r="J702" s="97"/>
      <c r="K702" s="97"/>
      <c r="L702" s="93"/>
    </row>
    <row r="703" spans="1:12" ht="11.25" customHeight="1" hidden="1">
      <c r="A703" s="91"/>
      <c r="C703" s="2"/>
      <c r="D703" s="3"/>
      <c r="E703" s="4"/>
      <c r="F703" s="91"/>
      <c r="G703" s="92"/>
      <c r="H703" s="97"/>
      <c r="I703" s="97"/>
      <c r="J703" s="97"/>
      <c r="K703" s="97"/>
      <c r="L703" s="93"/>
    </row>
    <row r="704" spans="1:12" ht="11.25" customHeight="1" hidden="1">
      <c r="A704" s="91"/>
      <c r="C704" s="2"/>
      <c r="D704" s="3"/>
      <c r="E704" s="4"/>
      <c r="F704" s="91"/>
      <c r="G704" s="92"/>
      <c r="H704" s="97"/>
      <c r="I704" s="97"/>
      <c r="J704" s="97"/>
      <c r="K704" s="97"/>
      <c r="L704" s="93"/>
    </row>
    <row r="705" spans="1:12" ht="11.25" customHeight="1" hidden="1">
      <c r="A705" s="91"/>
      <c r="C705" s="2"/>
      <c r="D705" s="3"/>
      <c r="E705" s="4"/>
      <c r="F705" s="91"/>
      <c r="G705" s="92"/>
      <c r="H705" s="97"/>
      <c r="I705" s="97"/>
      <c r="J705" s="97"/>
      <c r="K705" s="97"/>
      <c r="L705" s="93"/>
    </row>
    <row r="706" spans="1:12" ht="12.75" customHeight="1" hidden="1">
      <c r="A706" s="91"/>
      <c r="C706" s="2"/>
      <c r="D706" s="3"/>
      <c r="E706" s="4"/>
      <c r="F706" s="91"/>
      <c r="G706" s="92"/>
      <c r="H706" s="97"/>
      <c r="I706" s="97"/>
      <c r="J706" s="97"/>
      <c r="K706" s="97"/>
      <c r="L706" s="93"/>
    </row>
    <row r="707" spans="1:12" ht="11.25" customHeight="1" hidden="1">
      <c r="A707" s="91"/>
      <c r="C707" s="2"/>
      <c r="D707" s="3"/>
      <c r="E707" s="4"/>
      <c r="F707" s="91"/>
      <c r="G707" s="92"/>
      <c r="H707" s="97"/>
      <c r="I707" s="97"/>
      <c r="J707" s="97"/>
      <c r="K707" s="97"/>
      <c r="L707" s="93"/>
    </row>
    <row r="708" spans="1:12" ht="11.25" customHeight="1" hidden="1">
      <c r="A708" s="91"/>
      <c r="C708" s="2"/>
      <c r="D708" s="3"/>
      <c r="E708" s="4"/>
      <c r="F708" s="91"/>
      <c r="G708" s="92"/>
      <c r="H708" s="97"/>
      <c r="I708" s="97"/>
      <c r="J708" s="97"/>
      <c r="K708" s="97"/>
      <c r="L708" s="93"/>
    </row>
    <row r="709" spans="1:16" s="44" customFormat="1" ht="11.25" customHeight="1" hidden="1">
      <c r="A709" s="45"/>
      <c r="D709" s="82"/>
      <c r="E709" s="83"/>
      <c r="F709" s="45"/>
      <c r="G709" s="90"/>
      <c r="H709" s="88">
        <f>H710</f>
        <v>0</v>
      </c>
      <c r="I709" s="88">
        <f>I710</f>
        <v>0</v>
      </c>
      <c r="J709" s="88">
        <f>J710</f>
        <v>0</v>
      </c>
      <c r="K709" s="88">
        <f>K710</f>
        <v>0</v>
      </c>
      <c r="L709" s="89">
        <f>L710</f>
        <v>0</v>
      </c>
      <c r="O709" s="82"/>
      <c r="P709" s="82"/>
    </row>
    <row r="710" spans="1:12" ht="13.5" customHeight="1" hidden="1">
      <c r="A710" s="91"/>
      <c r="C710" s="2"/>
      <c r="D710" s="3"/>
      <c r="E710" s="4"/>
      <c r="F710" s="91"/>
      <c r="G710" s="95"/>
      <c r="H710" s="97"/>
      <c r="I710" s="97"/>
      <c r="J710" s="97"/>
      <c r="K710" s="97"/>
      <c r="L710" s="93"/>
    </row>
    <row r="711" spans="1:12" ht="11.25" customHeight="1" hidden="1">
      <c r="A711" s="91"/>
      <c r="C711" s="2"/>
      <c r="D711" s="3"/>
      <c r="E711" s="4"/>
      <c r="F711" s="91"/>
      <c r="G711" s="95"/>
      <c r="H711" s="97">
        <f>H712+H713</f>
        <v>0</v>
      </c>
      <c r="I711" s="97">
        <f>I712+I713</f>
        <v>0</v>
      </c>
      <c r="J711" s="97">
        <f>J712+J713</f>
        <v>0</v>
      </c>
      <c r="K711" s="97">
        <f>K712+K713</f>
        <v>0</v>
      </c>
      <c r="L711" s="93">
        <f>L712+L713</f>
        <v>0</v>
      </c>
    </row>
    <row r="712" spans="1:12" ht="13.5" customHeight="1" hidden="1">
      <c r="A712" s="91"/>
      <c r="C712" s="2"/>
      <c r="D712" s="3"/>
      <c r="E712" s="4"/>
      <c r="F712" s="91"/>
      <c r="G712" s="95"/>
      <c r="H712" s="97"/>
      <c r="I712" s="97"/>
      <c r="J712" s="97"/>
      <c r="K712" s="97"/>
      <c r="L712" s="93"/>
    </row>
    <row r="713" spans="1:12" ht="12.75" customHeight="1" hidden="1">
      <c r="A713" s="91"/>
      <c r="C713" s="2"/>
      <c r="D713" s="3"/>
      <c r="E713" s="4"/>
      <c r="F713" s="91"/>
      <c r="G713" s="95"/>
      <c r="H713" s="97"/>
      <c r="I713" s="97"/>
      <c r="J713" s="97"/>
      <c r="K713" s="97"/>
      <c r="L713" s="93"/>
    </row>
    <row r="714" spans="1:12" ht="12" customHeight="1" hidden="1">
      <c r="A714" s="91"/>
      <c r="C714" s="2"/>
      <c r="D714" s="3"/>
      <c r="E714" s="4"/>
      <c r="F714" s="91"/>
      <c r="G714" s="95"/>
      <c r="H714" s="97"/>
      <c r="I714" s="97"/>
      <c r="J714" s="97"/>
      <c r="K714" s="97"/>
      <c r="L714" s="93"/>
    </row>
    <row r="715" spans="1:12" ht="12" customHeight="1" hidden="1">
      <c r="A715" s="91"/>
      <c r="C715" s="2"/>
      <c r="D715" s="3"/>
      <c r="E715" s="4"/>
      <c r="F715" s="91"/>
      <c r="G715" s="95"/>
      <c r="H715" s="97"/>
      <c r="I715" s="97"/>
      <c r="J715" s="97"/>
      <c r="K715" s="97"/>
      <c r="L715" s="93"/>
    </row>
    <row r="716" spans="1:16" s="44" customFormat="1" ht="11.25" customHeight="1" hidden="1">
      <c r="A716" s="45"/>
      <c r="D716" s="82"/>
      <c r="E716" s="83"/>
      <c r="F716" s="45"/>
      <c r="G716" s="87"/>
      <c r="H716" s="88"/>
      <c r="I716" s="88"/>
      <c r="J716" s="88"/>
      <c r="K716" s="88"/>
      <c r="L716" s="89"/>
      <c r="O716" s="82"/>
      <c r="P716" s="82"/>
    </row>
    <row r="717" spans="1:16" s="44" customFormat="1" ht="11.25" customHeight="1" hidden="1">
      <c r="A717" s="45"/>
      <c r="D717" s="82"/>
      <c r="E717" s="83"/>
      <c r="F717" s="45"/>
      <c r="G717" s="96"/>
      <c r="H717" s="88"/>
      <c r="I717" s="88"/>
      <c r="J717" s="88"/>
      <c r="K717" s="88"/>
      <c r="L717" s="89"/>
      <c r="O717" s="82"/>
      <c r="P717" s="82"/>
    </row>
    <row r="718" spans="1:12" ht="11.25" customHeight="1" hidden="1">
      <c r="A718" s="91"/>
      <c r="C718" s="2"/>
      <c r="D718" s="3"/>
      <c r="E718" s="4"/>
      <c r="F718" s="91"/>
      <c r="G718" s="95"/>
      <c r="H718" s="97">
        <f>SUM(H719:H721)</f>
        <v>0</v>
      </c>
      <c r="I718" s="97">
        <f>SUM(I719:I721)</f>
        <v>0</v>
      </c>
      <c r="J718" s="97">
        <f>SUM(J719:J721)</f>
        <v>0</v>
      </c>
      <c r="K718" s="97">
        <f>SUM(K719:K721)</f>
        <v>0</v>
      </c>
      <c r="L718" s="93">
        <f>SUM(L719:L721)</f>
        <v>0</v>
      </c>
    </row>
    <row r="719" spans="1:12" ht="11.25" customHeight="1" hidden="1">
      <c r="A719" s="91"/>
      <c r="C719" s="2"/>
      <c r="D719" s="3"/>
      <c r="E719" s="4"/>
      <c r="F719" s="91"/>
      <c r="G719" s="95"/>
      <c r="H719" s="97"/>
      <c r="I719" s="97"/>
      <c r="J719" s="97"/>
      <c r="K719" s="97"/>
      <c r="L719" s="93"/>
    </row>
    <row r="720" spans="1:16" s="18" customFormat="1" ht="12" customHeight="1" hidden="1">
      <c r="A720" s="91"/>
      <c r="D720" s="11"/>
      <c r="E720" s="100"/>
      <c r="F720" s="91"/>
      <c r="G720" s="95"/>
      <c r="H720" s="103"/>
      <c r="I720" s="103"/>
      <c r="J720" s="103"/>
      <c r="K720" s="103"/>
      <c r="L720" s="93"/>
      <c r="O720" s="11"/>
      <c r="P720" s="11"/>
    </row>
    <row r="721" spans="1:16" s="22" customFormat="1" ht="19.5" customHeight="1" hidden="1">
      <c r="A721" s="45"/>
      <c r="D721" s="98"/>
      <c r="E721" s="99"/>
      <c r="F721" s="45"/>
      <c r="G721" s="96"/>
      <c r="H721" s="104"/>
      <c r="I721" s="104"/>
      <c r="J721" s="104"/>
      <c r="K721" s="104"/>
      <c r="L721" s="105"/>
      <c r="O721" s="98"/>
      <c r="P721" s="98"/>
    </row>
    <row r="722" spans="1:16" s="18" customFormat="1" ht="16.5" customHeight="1" hidden="1">
      <c r="A722" s="91"/>
      <c r="D722" s="11"/>
      <c r="E722" s="100"/>
      <c r="F722" s="91"/>
      <c r="G722" s="95"/>
      <c r="H722" s="103">
        <f aca="true" t="shared" si="33" ref="H722:K723">H723</f>
        <v>0</v>
      </c>
      <c r="I722" s="103">
        <f t="shared" si="33"/>
        <v>0</v>
      </c>
      <c r="J722" s="103">
        <f t="shared" si="33"/>
        <v>0</v>
      </c>
      <c r="K722" s="103">
        <f t="shared" si="33"/>
        <v>0</v>
      </c>
      <c r="L722" s="106">
        <f>L723</f>
        <v>0</v>
      </c>
      <c r="O722" s="11"/>
      <c r="P722" s="11"/>
    </row>
    <row r="723" spans="1:16" s="44" customFormat="1" ht="10.5" customHeight="1" hidden="1">
      <c r="A723" s="45"/>
      <c r="D723" s="82"/>
      <c r="E723" s="83"/>
      <c r="F723" s="45"/>
      <c r="G723" s="96"/>
      <c r="H723" s="88">
        <f t="shared" si="33"/>
        <v>0</v>
      </c>
      <c r="I723" s="88">
        <f t="shared" si="33"/>
        <v>0</v>
      </c>
      <c r="J723" s="88">
        <f t="shared" si="33"/>
        <v>0</v>
      </c>
      <c r="K723" s="88">
        <f t="shared" si="33"/>
        <v>0</v>
      </c>
      <c r="L723" s="89">
        <f>L724</f>
        <v>0</v>
      </c>
      <c r="O723" s="82"/>
      <c r="P723" s="82"/>
    </row>
    <row r="724" spans="1:16" s="18" customFormat="1" ht="11.25" customHeight="1" hidden="1">
      <c r="A724" s="91"/>
      <c r="D724" s="11"/>
      <c r="E724" s="100"/>
      <c r="F724" s="91"/>
      <c r="G724" s="94"/>
      <c r="H724" s="103">
        <f>SUM(H725:H727)</f>
        <v>0</v>
      </c>
      <c r="I724" s="103">
        <f>SUM(I725:I727)</f>
        <v>0</v>
      </c>
      <c r="J724" s="103">
        <f>SUM(J725:J727)</f>
        <v>0</v>
      </c>
      <c r="K724" s="103">
        <f>SUM(K725:K727)</f>
        <v>0</v>
      </c>
      <c r="L724" s="106">
        <f>SUM(L725:L727)</f>
        <v>0</v>
      </c>
      <c r="O724" s="11"/>
      <c r="P724" s="11"/>
    </row>
    <row r="725" spans="1:16" s="18" customFormat="1" ht="11.25" customHeight="1" hidden="1">
      <c r="A725" s="91"/>
      <c r="D725" s="11"/>
      <c r="E725" s="100"/>
      <c r="F725" s="91"/>
      <c r="G725" s="94"/>
      <c r="H725" s="103"/>
      <c r="I725" s="103"/>
      <c r="J725" s="103"/>
      <c r="K725" s="103"/>
      <c r="L725" s="93"/>
      <c r="O725" s="11"/>
      <c r="P725" s="11"/>
    </row>
    <row r="726" spans="1:16" s="44" customFormat="1" ht="11.25" customHeight="1" hidden="1">
      <c r="A726" s="45"/>
      <c r="D726" s="82"/>
      <c r="E726" s="83"/>
      <c r="F726" s="45"/>
      <c r="G726" s="87"/>
      <c r="H726" s="88"/>
      <c r="I726" s="88"/>
      <c r="J726" s="88"/>
      <c r="K726" s="88"/>
      <c r="L726" s="89"/>
      <c r="O726" s="82"/>
      <c r="P726" s="82"/>
    </row>
    <row r="727" spans="1:16" s="44" customFormat="1" ht="11.25" customHeight="1" hidden="1">
      <c r="A727" s="45"/>
      <c r="D727" s="82"/>
      <c r="E727" s="83"/>
      <c r="F727" s="45"/>
      <c r="G727" s="87"/>
      <c r="H727" s="88"/>
      <c r="I727" s="88"/>
      <c r="J727" s="88"/>
      <c r="K727" s="88"/>
      <c r="L727" s="89"/>
      <c r="O727" s="82"/>
      <c r="P727" s="82"/>
    </row>
    <row r="728" spans="1:16" s="22" customFormat="1" ht="11.25" customHeight="1" hidden="1">
      <c r="A728" s="45"/>
      <c r="D728" s="98"/>
      <c r="E728" s="99"/>
      <c r="F728" s="45"/>
      <c r="G728" s="96"/>
      <c r="H728" s="88">
        <f>H671</f>
        <v>0</v>
      </c>
      <c r="I728" s="88">
        <f>I671</f>
        <v>0</v>
      </c>
      <c r="J728" s="88">
        <f>J671</f>
        <v>0</v>
      </c>
      <c r="K728" s="88">
        <f>K671</f>
        <v>0</v>
      </c>
      <c r="L728" s="89">
        <f>L671</f>
        <v>0</v>
      </c>
      <c r="O728" s="98"/>
      <c r="P728" s="98"/>
    </row>
    <row r="729" spans="1:16" s="22" customFormat="1" ht="11.25" customHeight="1" hidden="1">
      <c r="A729" s="45"/>
      <c r="D729" s="98"/>
      <c r="E729" s="99"/>
      <c r="F729" s="45"/>
      <c r="G729" s="96"/>
      <c r="H729" s="88">
        <f>H728</f>
        <v>0</v>
      </c>
      <c r="I729" s="88">
        <f>I728</f>
        <v>0</v>
      </c>
      <c r="J729" s="88">
        <f>J728</f>
        <v>0</v>
      </c>
      <c r="K729" s="88">
        <f>K728</f>
        <v>0</v>
      </c>
      <c r="L729" s="89">
        <f>L728</f>
        <v>0</v>
      </c>
      <c r="O729" s="98"/>
      <c r="P729" s="98"/>
    </row>
    <row r="730" spans="1:16" s="18" customFormat="1" ht="11.25" customHeight="1" hidden="1">
      <c r="A730" s="91"/>
      <c r="D730" s="11"/>
      <c r="E730" s="100"/>
      <c r="F730" s="91"/>
      <c r="G730" s="94"/>
      <c r="H730" s="97"/>
      <c r="I730" s="97"/>
      <c r="J730" s="97"/>
      <c r="K730" s="97"/>
      <c r="L730" s="93"/>
      <c r="O730" s="11"/>
      <c r="P730" s="11"/>
    </row>
    <row r="731" spans="1:16" s="18" customFormat="1" ht="25.5" customHeight="1" hidden="1">
      <c r="A731" s="91"/>
      <c r="D731" s="11"/>
      <c r="E731" s="100"/>
      <c r="F731" s="91"/>
      <c r="G731" s="94"/>
      <c r="H731" s="97">
        <f>H732</f>
        <v>0</v>
      </c>
      <c r="I731" s="97">
        <f>I732</f>
        <v>0</v>
      </c>
      <c r="J731" s="97">
        <f>J732</f>
        <v>0</v>
      </c>
      <c r="K731" s="97">
        <f>K732</f>
        <v>0</v>
      </c>
      <c r="L731" s="93">
        <f>L732</f>
        <v>0</v>
      </c>
      <c r="O731" s="11"/>
      <c r="P731" s="11"/>
    </row>
    <row r="732" spans="1:16" s="22" customFormat="1" ht="11.25" customHeight="1" hidden="1">
      <c r="A732" s="45"/>
      <c r="D732" s="98"/>
      <c r="E732" s="99"/>
      <c r="F732" s="45"/>
      <c r="G732" s="96"/>
      <c r="H732" s="88">
        <f>H733+H742</f>
        <v>0</v>
      </c>
      <c r="I732" s="88">
        <f>I733+I742</f>
        <v>0</v>
      </c>
      <c r="J732" s="88">
        <f>J733+J742</f>
        <v>0</v>
      </c>
      <c r="K732" s="88">
        <f>K733+K742</f>
        <v>0</v>
      </c>
      <c r="L732" s="89">
        <f>L733+L742</f>
        <v>0</v>
      </c>
      <c r="O732" s="98"/>
      <c r="P732" s="98"/>
    </row>
    <row r="733" spans="1:16" s="18" customFormat="1" ht="11.25" customHeight="1" hidden="1">
      <c r="A733" s="91"/>
      <c r="D733" s="11"/>
      <c r="E733" s="100"/>
      <c r="F733" s="91"/>
      <c r="G733" s="94"/>
      <c r="H733" s="97">
        <f>H734+H736</f>
        <v>0</v>
      </c>
      <c r="I733" s="97">
        <f>I734+I736</f>
        <v>0</v>
      </c>
      <c r="J733" s="97">
        <f>J734+J736</f>
        <v>0</v>
      </c>
      <c r="K733" s="97">
        <f>K734+K736</f>
        <v>0</v>
      </c>
      <c r="L733" s="93">
        <f>L734+L736</f>
        <v>0</v>
      </c>
      <c r="O733" s="11"/>
      <c r="P733" s="11"/>
    </row>
    <row r="734" spans="1:16" s="18" customFormat="1" ht="11.25" customHeight="1" hidden="1">
      <c r="A734" s="91"/>
      <c r="D734" s="11"/>
      <c r="E734" s="100"/>
      <c r="F734" s="91"/>
      <c r="G734" s="94"/>
      <c r="H734" s="97">
        <f>H735</f>
        <v>0</v>
      </c>
      <c r="I734" s="97">
        <f>I735</f>
        <v>0</v>
      </c>
      <c r="J734" s="97">
        <f>J735</f>
        <v>0</v>
      </c>
      <c r="K734" s="97">
        <f>K735</f>
        <v>0</v>
      </c>
      <c r="L734" s="93">
        <f>L735</f>
        <v>0</v>
      </c>
      <c r="O734" s="11"/>
      <c r="P734" s="11"/>
    </row>
    <row r="735" spans="1:16" s="44" customFormat="1" ht="14.25" customHeight="1" hidden="1">
      <c r="A735" s="45"/>
      <c r="D735" s="82"/>
      <c r="E735" s="83"/>
      <c r="F735" s="45"/>
      <c r="G735" s="87"/>
      <c r="H735" s="88"/>
      <c r="I735" s="88"/>
      <c r="J735" s="88"/>
      <c r="K735" s="88"/>
      <c r="L735" s="89"/>
      <c r="O735" s="82"/>
      <c r="P735" s="82"/>
    </row>
    <row r="736" spans="1:16" s="18" customFormat="1" ht="22.5" customHeight="1" hidden="1">
      <c r="A736" s="91"/>
      <c r="D736" s="11"/>
      <c r="E736" s="100"/>
      <c r="F736" s="91"/>
      <c r="G736" s="94"/>
      <c r="H736" s="103">
        <f>SUM(H737:H741)</f>
        <v>0</v>
      </c>
      <c r="I736" s="103">
        <f>SUM(I737:I741)</f>
        <v>0</v>
      </c>
      <c r="J736" s="103">
        <f>SUM(J737:J741)</f>
        <v>0</v>
      </c>
      <c r="K736" s="103">
        <f>SUM(K737:K741)</f>
        <v>0</v>
      </c>
      <c r="L736" s="106">
        <f>SUM(L737:L741)</f>
        <v>0</v>
      </c>
      <c r="O736" s="11"/>
      <c r="P736" s="11"/>
    </row>
    <row r="737" spans="1:16" s="22" customFormat="1" ht="11.25" customHeight="1" hidden="1">
      <c r="A737" s="45"/>
      <c r="D737" s="98"/>
      <c r="E737" s="99"/>
      <c r="F737" s="45"/>
      <c r="G737" s="87"/>
      <c r="H737" s="104"/>
      <c r="I737" s="104"/>
      <c r="J737" s="104"/>
      <c r="K737" s="104"/>
      <c r="L737" s="105"/>
      <c r="O737" s="98"/>
      <c r="P737" s="98"/>
    </row>
    <row r="738" spans="1:16" s="22" customFormat="1" ht="11.25" customHeight="1" hidden="1">
      <c r="A738" s="45"/>
      <c r="D738" s="98"/>
      <c r="E738" s="99"/>
      <c r="F738" s="45"/>
      <c r="G738" s="87"/>
      <c r="H738" s="104"/>
      <c r="I738" s="104"/>
      <c r="J738" s="104"/>
      <c r="K738" s="104"/>
      <c r="L738" s="105"/>
      <c r="O738" s="98"/>
      <c r="P738" s="98"/>
    </row>
    <row r="739" spans="1:16" s="44" customFormat="1" ht="18" customHeight="1" hidden="1">
      <c r="A739" s="45"/>
      <c r="D739" s="82"/>
      <c r="E739" s="83"/>
      <c r="F739" s="45"/>
      <c r="G739" s="96"/>
      <c r="H739" s="88"/>
      <c r="I739" s="88"/>
      <c r="J739" s="88"/>
      <c r="K739" s="88"/>
      <c r="L739" s="89"/>
      <c r="O739" s="82"/>
      <c r="P739" s="82"/>
    </row>
    <row r="740" spans="1:16" s="44" customFormat="1" ht="23.25" customHeight="1" hidden="1">
      <c r="A740" s="45"/>
      <c r="D740" s="82"/>
      <c r="E740" s="83"/>
      <c r="F740" s="45"/>
      <c r="G740" s="87"/>
      <c r="H740" s="88"/>
      <c r="I740" s="88"/>
      <c r="J740" s="88"/>
      <c r="K740" s="88"/>
      <c r="L740" s="89"/>
      <c r="O740" s="82"/>
      <c r="P740" s="82"/>
    </row>
    <row r="741" spans="1:16" s="44" customFormat="1" ht="11.25" customHeight="1" hidden="1">
      <c r="A741" s="45"/>
      <c r="D741" s="82"/>
      <c r="E741" s="83"/>
      <c r="F741" s="45"/>
      <c r="G741" s="96"/>
      <c r="H741" s="88"/>
      <c r="I741" s="88"/>
      <c r="J741" s="88"/>
      <c r="K741" s="88"/>
      <c r="L741" s="89"/>
      <c r="O741" s="82"/>
      <c r="P741" s="82"/>
    </row>
    <row r="742" spans="1:105" s="18" customFormat="1" ht="22.5" customHeight="1" hidden="1">
      <c r="A742" s="91"/>
      <c r="D742" s="11"/>
      <c r="E742" s="100"/>
      <c r="F742" s="91"/>
      <c r="G742" s="94"/>
      <c r="H742" s="97">
        <f>H743+H745</f>
        <v>0</v>
      </c>
      <c r="I742" s="97">
        <f>I743+I745</f>
        <v>0</v>
      </c>
      <c r="J742" s="97">
        <f>J743+J745</f>
        <v>0</v>
      </c>
      <c r="K742" s="97">
        <f>K743+K745</f>
        <v>0</v>
      </c>
      <c r="L742" s="93">
        <f>L743+L745</f>
        <v>0</v>
      </c>
      <c r="M742" s="97"/>
      <c r="N742" s="97"/>
      <c r="O742" s="149"/>
      <c r="P742" s="149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7"/>
      <c r="BF742" s="97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7"/>
      <c r="BS742" s="97"/>
      <c r="BT742" s="97"/>
      <c r="BU742" s="97"/>
      <c r="BV742" s="97"/>
      <c r="BW742" s="97"/>
      <c r="BX742" s="97"/>
      <c r="BY742" s="97"/>
      <c r="BZ742" s="97"/>
      <c r="CA742" s="97"/>
      <c r="CB742" s="97"/>
      <c r="CC742" s="97"/>
      <c r="CD742" s="97"/>
      <c r="CE742" s="97"/>
      <c r="CF742" s="97"/>
      <c r="CG742" s="97"/>
      <c r="CH742" s="97"/>
      <c r="CI742" s="97"/>
      <c r="CJ742" s="97"/>
      <c r="CK742" s="97"/>
      <c r="CL742" s="97"/>
      <c r="CM742" s="97"/>
      <c r="CN742" s="97"/>
      <c r="CO742" s="97"/>
      <c r="CP742" s="97"/>
      <c r="CQ742" s="97"/>
      <c r="CR742" s="97"/>
      <c r="CS742" s="97"/>
      <c r="CT742" s="97"/>
      <c r="CU742" s="97"/>
      <c r="CV742" s="97"/>
      <c r="CW742" s="97"/>
      <c r="CX742" s="97"/>
      <c r="CY742" s="97"/>
      <c r="CZ742" s="97"/>
      <c r="DA742" s="97"/>
    </row>
    <row r="743" spans="1:16" s="22" customFormat="1" ht="11.25" customHeight="1" hidden="1">
      <c r="A743" s="45"/>
      <c r="D743" s="98"/>
      <c r="E743" s="99"/>
      <c r="F743" s="45"/>
      <c r="G743" s="87"/>
      <c r="H743" s="88">
        <f>H744</f>
        <v>0</v>
      </c>
      <c r="I743" s="88">
        <f>I744</f>
        <v>0</v>
      </c>
      <c r="J743" s="88">
        <f>J744</f>
        <v>0</v>
      </c>
      <c r="K743" s="88">
        <f>K744</f>
        <v>0</v>
      </c>
      <c r="L743" s="89">
        <f>L744</f>
        <v>0</v>
      </c>
      <c r="O743" s="98"/>
      <c r="P743" s="98"/>
    </row>
    <row r="744" spans="1:16" s="22" customFormat="1" ht="11.25" customHeight="1" hidden="1">
      <c r="A744" s="45"/>
      <c r="D744" s="98"/>
      <c r="E744" s="99"/>
      <c r="F744" s="45"/>
      <c r="G744" s="87"/>
      <c r="H744" s="88"/>
      <c r="I744" s="88"/>
      <c r="J744" s="88"/>
      <c r="K744" s="88"/>
      <c r="L744" s="89"/>
      <c r="O744" s="98"/>
      <c r="P744" s="98"/>
    </row>
    <row r="745" spans="1:16" s="22" customFormat="1" ht="11.25" customHeight="1" hidden="1">
      <c r="A745" s="45"/>
      <c r="D745" s="98"/>
      <c r="E745" s="99"/>
      <c r="F745" s="45"/>
      <c r="G745" s="87"/>
      <c r="H745" s="88">
        <f>SUM(H746:H747)</f>
        <v>0</v>
      </c>
      <c r="I745" s="88">
        <f>SUM(I746:I747)</f>
        <v>0</v>
      </c>
      <c r="J745" s="88">
        <f>SUM(J746:J747)</f>
        <v>0</v>
      </c>
      <c r="K745" s="88">
        <f>SUM(K746:K747)</f>
        <v>0</v>
      </c>
      <c r="L745" s="89">
        <f>SUM(L746:L747)</f>
        <v>0</v>
      </c>
      <c r="O745" s="98"/>
      <c r="P745" s="98"/>
    </row>
    <row r="746" spans="1:16" s="22" customFormat="1" ht="11.25" customHeight="1" hidden="1">
      <c r="A746" s="107"/>
      <c r="D746" s="98"/>
      <c r="E746" s="99"/>
      <c r="F746" s="107"/>
      <c r="G746" s="108"/>
      <c r="H746" s="109"/>
      <c r="I746" s="109"/>
      <c r="J746" s="109"/>
      <c r="K746" s="109"/>
      <c r="L746" s="110"/>
      <c r="O746" s="98"/>
      <c r="P746" s="98"/>
    </row>
    <row r="747" spans="1:16" s="112" customFormat="1" ht="22.5" customHeight="1">
      <c r="A747" s="111"/>
      <c r="D747" s="113"/>
      <c r="E747" s="114"/>
      <c r="F747" s="111"/>
      <c r="G747" s="115"/>
      <c r="H747" s="116"/>
      <c r="I747" s="116"/>
      <c r="J747" s="116"/>
      <c r="K747" s="116"/>
      <c r="L747" s="116"/>
      <c r="O747" s="113"/>
      <c r="P747" s="113"/>
    </row>
    <row r="748" spans="1:16" s="118" customFormat="1" ht="14.25" customHeight="1">
      <c r="A748" s="117"/>
      <c r="D748" s="119"/>
      <c r="E748" s="120"/>
      <c r="F748" s="117"/>
      <c r="G748" s="121"/>
      <c r="H748" s="122"/>
      <c r="I748" s="122"/>
      <c r="J748" s="173"/>
      <c r="K748" s="173"/>
      <c r="L748" s="173"/>
      <c r="O748" s="119"/>
      <c r="P748" s="119"/>
    </row>
    <row r="749" spans="1:16" s="118" customFormat="1" ht="22.5" customHeight="1">
      <c r="A749" s="160" t="s">
        <v>243</v>
      </c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O749" s="119"/>
      <c r="P749" s="119"/>
    </row>
    <row r="750" spans="1:16" s="71" customFormat="1" ht="18" customHeight="1">
      <c r="A750" s="173" t="s">
        <v>244</v>
      </c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O750" s="123"/>
      <c r="P750" s="123"/>
    </row>
    <row r="751" spans="3:16" s="71" customFormat="1" ht="18.75" customHeight="1">
      <c r="C751" s="123"/>
      <c r="D751" s="124"/>
      <c r="E751" s="111"/>
      <c r="F751" s="121"/>
      <c r="G751" s="116"/>
      <c r="H751" s="116"/>
      <c r="O751" s="123"/>
      <c r="P751" s="123"/>
    </row>
    <row r="752" spans="3:16" s="70" customFormat="1" ht="17.25" customHeight="1">
      <c r="C752" s="125"/>
      <c r="D752" s="126"/>
      <c r="E752" s="127"/>
      <c r="F752" s="128"/>
      <c r="G752" s="17"/>
      <c r="H752" s="17"/>
      <c r="I752" s="17"/>
      <c r="J752" s="17"/>
      <c r="K752" s="17"/>
      <c r="L752" s="17"/>
      <c r="O752" s="125"/>
      <c r="P752" s="125"/>
    </row>
    <row r="753" spans="3:16" s="134" customFormat="1" ht="18" customHeight="1">
      <c r="C753" s="129"/>
      <c r="D753" s="130"/>
      <c r="E753" s="131"/>
      <c r="F753" s="132"/>
      <c r="G753" s="133"/>
      <c r="H753" s="133"/>
      <c r="O753" s="129"/>
      <c r="P753" s="129"/>
    </row>
    <row r="754" spans="3:16" s="112" customFormat="1" ht="11.25" customHeight="1">
      <c r="C754" s="113"/>
      <c r="D754" s="114"/>
      <c r="E754" s="111"/>
      <c r="F754" s="115"/>
      <c r="G754" s="116"/>
      <c r="H754" s="116"/>
      <c r="I754" s="116"/>
      <c r="J754" s="116"/>
      <c r="K754" s="116"/>
      <c r="L754" s="116"/>
      <c r="O754" s="113"/>
      <c r="P754" s="113"/>
    </row>
    <row r="755" spans="3:16" s="112" customFormat="1" ht="11.25" customHeight="1">
      <c r="C755" s="113"/>
      <c r="D755" s="114"/>
      <c r="E755" s="111"/>
      <c r="F755" s="115"/>
      <c r="G755" s="116"/>
      <c r="H755" s="116"/>
      <c r="I755" s="116"/>
      <c r="J755" s="116"/>
      <c r="K755" s="116"/>
      <c r="L755" s="116"/>
      <c r="O755" s="113"/>
      <c r="P755" s="113"/>
    </row>
    <row r="756" spans="3:16" s="71" customFormat="1" ht="11.25" customHeight="1">
      <c r="C756" s="123"/>
      <c r="D756" s="124"/>
      <c r="E756" s="111"/>
      <c r="F756" s="115"/>
      <c r="G756" s="116"/>
      <c r="H756" s="116"/>
      <c r="I756" s="116"/>
      <c r="J756" s="116"/>
      <c r="K756" s="116"/>
      <c r="L756" s="116"/>
      <c r="O756" s="123"/>
      <c r="P756" s="123"/>
    </row>
    <row r="757" spans="3:16" s="71" customFormat="1" ht="11.25" customHeight="1">
      <c r="C757" s="123"/>
      <c r="D757" s="124"/>
      <c r="E757" s="111"/>
      <c r="F757" s="115"/>
      <c r="G757" s="116"/>
      <c r="H757" s="116"/>
      <c r="I757" s="116"/>
      <c r="J757" s="116"/>
      <c r="K757" s="116"/>
      <c r="L757" s="116"/>
      <c r="O757" s="123"/>
      <c r="P757" s="123"/>
    </row>
    <row r="758" spans="3:16" s="71" customFormat="1" ht="11.25" customHeight="1">
      <c r="C758" s="123"/>
      <c r="D758" s="124"/>
      <c r="E758" s="111"/>
      <c r="F758" s="135"/>
      <c r="G758" s="116"/>
      <c r="H758" s="116"/>
      <c r="I758" s="116"/>
      <c r="J758" s="116"/>
      <c r="K758" s="116"/>
      <c r="L758" s="116"/>
      <c r="O758" s="123"/>
      <c r="P758" s="123"/>
    </row>
    <row r="759" spans="3:16" s="70" customFormat="1" ht="11.25" customHeight="1">
      <c r="C759" s="125"/>
      <c r="D759" s="126"/>
      <c r="E759" s="127"/>
      <c r="F759" s="136"/>
      <c r="G759" s="17"/>
      <c r="H759" s="17"/>
      <c r="I759" s="17"/>
      <c r="J759" s="17"/>
      <c r="K759" s="17"/>
      <c r="L759" s="17"/>
      <c r="O759" s="125"/>
      <c r="P759" s="125"/>
    </row>
    <row r="760" spans="3:16" s="70" customFormat="1" ht="11.25" customHeight="1">
      <c r="C760" s="125"/>
      <c r="D760" s="126"/>
      <c r="E760" s="127"/>
      <c r="F760" s="136"/>
      <c r="G760" s="17"/>
      <c r="H760" s="17"/>
      <c r="I760" s="17"/>
      <c r="J760" s="17"/>
      <c r="K760" s="17"/>
      <c r="L760" s="17"/>
      <c r="O760" s="125"/>
      <c r="P760" s="125"/>
    </row>
    <row r="761" spans="3:16" s="70" customFormat="1" ht="11.25" customHeight="1">
      <c r="C761" s="125"/>
      <c r="D761" s="126"/>
      <c r="E761" s="127"/>
      <c r="F761" s="136"/>
      <c r="G761" s="17"/>
      <c r="H761" s="17"/>
      <c r="I761" s="17"/>
      <c r="J761" s="17"/>
      <c r="K761" s="17"/>
      <c r="L761" s="17"/>
      <c r="O761" s="125"/>
      <c r="P761" s="125"/>
    </row>
    <row r="762" spans="3:16" s="70" customFormat="1" ht="11.25" customHeight="1">
      <c r="C762" s="125"/>
      <c r="D762" s="126"/>
      <c r="E762" s="127"/>
      <c r="F762" s="136"/>
      <c r="G762" s="17"/>
      <c r="H762" s="17"/>
      <c r="I762" s="17"/>
      <c r="J762" s="17"/>
      <c r="K762" s="17"/>
      <c r="L762" s="17"/>
      <c r="O762" s="125"/>
      <c r="P762" s="125"/>
    </row>
    <row r="763" spans="3:16" s="70" customFormat="1" ht="11.25" customHeight="1">
      <c r="C763" s="125"/>
      <c r="D763" s="126"/>
      <c r="E763" s="127"/>
      <c r="F763" s="136"/>
      <c r="G763" s="17"/>
      <c r="H763" s="17"/>
      <c r="I763" s="17"/>
      <c r="J763" s="17"/>
      <c r="K763" s="17"/>
      <c r="L763" s="17"/>
      <c r="O763" s="125"/>
      <c r="P763" s="125"/>
    </row>
    <row r="764" spans="3:16" s="70" customFormat="1" ht="11.25" customHeight="1">
      <c r="C764" s="125"/>
      <c r="D764" s="126"/>
      <c r="E764" s="127"/>
      <c r="F764" s="136"/>
      <c r="G764" s="17"/>
      <c r="H764" s="17"/>
      <c r="I764" s="17"/>
      <c r="J764" s="17"/>
      <c r="K764" s="17"/>
      <c r="L764" s="17"/>
      <c r="O764" s="125"/>
      <c r="P764" s="125"/>
    </row>
    <row r="765" spans="3:16" s="70" customFormat="1" ht="11.25" customHeight="1">
      <c r="C765" s="125"/>
      <c r="D765" s="126"/>
      <c r="E765" s="127"/>
      <c r="F765" s="136"/>
      <c r="G765" s="17"/>
      <c r="H765" s="17"/>
      <c r="I765" s="17"/>
      <c r="J765" s="17"/>
      <c r="K765" s="17"/>
      <c r="L765" s="17"/>
      <c r="O765" s="125"/>
      <c r="P765" s="125"/>
    </row>
    <row r="766" spans="3:16" s="70" customFormat="1" ht="11.25" customHeight="1">
      <c r="C766" s="125"/>
      <c r="D766" s="126"/>
      <c r="E766" s="127"/>
      <c r="F766" s="136"/>
      <c r="G766" s="17"/>
      <c r="H766" s="17"/>
      <c r="I766" s="17"/>
      <c r="J766" s="17"/>
      <c r="K766" s="17"/>
      <c r="L766" s="17"/>
      <c r="O766" s="125"/>
      <c r="P766" s="125"/>
    </row>
    <row r="767" spans="3:16" s="70" customFormat="1" ht="11.25" customHeight="1">
      <c r="C767" s="125"/>
      <c r="D767" s="126"/>
      <c r="E767" s="127"/>
      <c r="F767" s="136"/>
      <c r="G767" s="17"/>
      <c r="H767" s="17"/>
      <c r="I767" s="17"/>
      <c r="J767" s="17"/>
      <c r="K767" s="17"/>
      <c r="L767" s="17"/>
      <c r="O767" s="125"/>
      <c r="P767" s="125"/>
    </row>
    <row r="768" spans="3:16" s="70" customFormat="1" ht="11.25" customHeight="1">
      <c r="C768" s="125"/>
      <c r="D768" s="126"/>
      <c r="E768" s="127"/>
      <c r="F768" s="136"/>
      <c r="G768" s="17"/>
      <c r="H768" s="17"/>
      <c r="I768" s="17"/>
      <c r="J768" s="17"/>
      <c r="K768" s="17"/>
      <c r="L768" s="17"/>
      <c r="O768" s="125"/>
      <c r="P768" s="125"/>
    </row>
    <row r="769" spans="3:16" s="70" customFormat="1" ht="11.25" customHeight="1">
      <c r="C769" s="125"/>
      <c r="D769" s="126"/>
      <c r="E769" s="127"/>
      <c r="F769" s="136"/>
      <c r="G769" s="17"/>
      <c r="H769" s="17"/>
      <c r="I769" s="17"/>
      <c r="J769" s="17"/>
      <c r="K769" s="17"/>
      <c r="L769" s="17"/>
      <c r="O769" s="125"/>
      <c r="P769" s="125"/>
    </row>
    <row r="770" spans="3:16" s="70" customFormat="1" ht="22.5" customHeight="1">
      <c r="C770" s="125"/>
      <c r="D770" s="126"/>
      <c r="E770" s="127"/>
      <c r="F770" s="136"/>
      <c r="G770" s="17"/>
      <c r="H770" s="17"/>
      <c r="I770" s="17"/>
      <c r="J770" s="17"/>
      <c r="K770" s="17"/>
      <c r="L770" s="17"/>
      <c r="O770" s="125"/>
      <c r="P770" s="125"/>
    </row>
    <row r="771" spans="3:16" s="70" customFormat="1" ht="11.25" customHeight="1">
      <c r="C771" s="125"/>
      <c r="D771" s="126"/>
      <c r="E771" s="127"/>
      <c r="F771" s="136"/>
      <c r="G771" s="17"/>
      <c r="H771" s="17"/>
      <c r="I771" s="17"/>
      <c r="J771" s="17"/>
      <c r="K771" s="17"/>
      <c r="L771" s="17"/>
      <c r="O771" s="125"/>
      <c r="P771" s="125"/>
    </row>
    <row r="772" spans="3:16" s="70" customFormat="1" ht="11.25" customHeight="1">
      <c r="C772" s="125"/>
      <c r="D772" s="126"/>
      <c r="E772" s="127"/>
      <c r="F772" s="136"/>
      <c r="G772" s="17"/>
      <c r="H772" s="17"/>
      <c r="I772" s="17"/>
      <c r="J772" s="17"/>
      <c r="K772" s="17"/>
      <c r="L772" s="17"/>
      <c r="O772" s="125"/>
      <c r="P772" s="125"/>
    </row>
    <row r="773" spans="3:16" s="71" customFormat="1" ht="11.25" customHeight="1">
      <c r="C773" s="123"/>
      <c r="D773" s="124"/>
      <c r="E773" s="111"/>
      <c r="F773" s="135"/>
      <c r="G773" s="116"/>
      <c r="H773" s="116"/>
      <c r="I773" s="116"/>
      <c r="J773" s="116"/>
      <c r="K773" s="116"/>
      <c r="L773" s="116"/>
      <c r="O773" s="123"/>
      <c r="P773" s="123"/>
    </row>
    <row r="774" spans="3:16" s="70" customFormat="1" ht="22.5" customHeight="1">
      <c r="C774" s="125"/>
      <c r="D774" s="126"/>
      <c r="E774" s="127"/>
      <c r="F774" s="136"/>
      <c r="G774" s="17"/>
      <c r="H774" s="17"/>
      <c r="I774" s="17"/>
      <c r="J774" s="17"/>
      <c r="K774" s="17"/>
      <c r="L774" s="17"/>
      <c r="O774" s="125"/>
      <c r="P774" s="125"/>
    </row>
    <row r="775" spans="3:16" s="71" customFormat="1" ht="11.25" customHeight="1">
      <c r="C775" s="123"/>
      <c r="D775" s="124"/>
      <c r="E775" s="111"/>
      <c r="F775" s="135"/>
      <c r="G775" s="116"/>
      <c r="H775" s="116"/>
      <c r="I775" s="116"/>
      <c r="J775" s="116"/>
      <c r="K775" s="116"/>
      <c r="L775" s="116"/>
      <c r="O775" s="123"/>
      <c r="P775" s="123"/>
    </row>
    <row r="776" spans="3:16" s="70" customFormat="1" ht="12" customHeight="1">
      <c r="C776" s="125"/>
      <c r="D776" s="126"/>
      <c r="E776" s="127"/>
      <c r="F776" s="137"/>
      <c r="G776" s="17"/>
      <c r="H776" s="17"/>
      <c r="I776" s="17"/>
      <c r="J776" s="17"/>
      <c r="K776" s="17"/>
      <c r="L776" s="17"/>
      <c r="O776" s="125"/>
      <c r="P776" s="125"/>
    </row>
    <row r="777" spans="3:16" s="70" customFormat="1" ht="12.75" customHeight="1">
      <c r="C777" s="125"/>
      <c r="D777" s="126"/>
      <c r="E777" s="127"/>
      <c r="F777" s="137"/>
      <c r="G777" s="17"/>
      <c r="H777" s="17"/>
      <c r="I777" s="17"/>
      <c r="J777" s="17"/>
      <c r="K777" s="17"/>
      <c r="L777" s="17"/>
      <c r="O777" s="125"/>
      <c r="P777" s="125"/>
    </row>
    <row r="778" spans="3:16" s="70" customFormat="1" ht="12" customHeight="1">
      <c r="C778" s="125"/>
      <c r="D778" s="126"/>
      <c r="E778" s="127"/>
      <c r="F778" s="137"/>
      <c r="G778" s="17"/>
      <c r="H778" s="17"/>
      <c r="I778" s="17"/>
      <c r="J778" s="17"/>
      <c r="K778" s="17"/>
      <c r="L778" s="17"/>
      <c r="O778" s="125"/>
      <c r="P778" s="125"/>
    </row>
    <row r="779" spans="3:16" s="70" customFormat="1" ht="12" customHeight="1">
      <c r="C779" s="125"/>
      <c r="D779" s="126"/>
      <c r="E779" s="127"/>
      <c r="F779" s="137"/>
      <c r="G779" s="17"/>
      <c r="H779" s="17"/>
      <c r="I779" s="17"/>
      <c r="J779" s="17"/>
      <c r="K779" s="17"/>
      <c r="L779" s="17"/>
      <c r="O779" s="125"/>
      <c r="P779" s="125"/>
    </row>
    <row r="780" spans="3:16" s="70" customFormat="1" ht="12" customHeight="1">
      <c r="C780" s="125"/>
      <c r="D780" s="126"/>
      <c r="E780" s="127"/>
      <c r="F780" s="137"/>
      <c r="G780" s="17"/>
      <c r="H780" s="17"/>
      <c r="I780" s="17"/>
      <c r="J780" s="17"/>
      <c r="K780" s="17"/>
      <c r="L780" s="17"/>
      <c r="O780" s="125"/>
      <c r="P780" s="125"/>
    </row>
    <row r="781" spans="3:16" s="70" customFormat="1" ht="12" customHeight="1">
      <c r="C781" s="125"/>
      <c r="D781" s="126"/>
      <c r="E781" s="127"/>
      <c r="F781" s="137"/>
      <c r="G781" s="17"/>
      <c r="H781" s="17"/>
      <c r="I781" s="17"/>
      <c r="J781" s="17"/>
      <c r="K781" s="17"/>
      <c r="L781" s="17"/>
      <c r="O781" s="125"/>
      <c r="P781" s="125"/>
    </row>
    <row r="782" spans="3:16" s="71" customFormat="1" ht="11.25" customHeight="1">
      <c r="C782" s="123"/>
      <c r="D782" s="124"/>
      <c r="E782" s="111"/>
      <c r="F782" s="115"/>
      <c r="G782" s="116"/>
      <c r="H782" s="116"/>
      <c r="I782" s="116"/>
      <c r="J782" s="116"/>
      <c r="K782" s="116"/>
      <c r="L782" s="116"/>
      <c r="O782" s="123"/>
      <c r="P782" s="123"/>
    </row>
    <row r="783" spans="3:16" s="71" customFormat="1" ht="11.25" customHeight="1">
      <c r="C783" s="123"/>
      <c r="D783" s="124"/>
      <c r="E783" s="111"/>
      <c r="F783" s="138"/>
      <c r="G783" s="116"/>
      <c r="H783" s="116"/>
      <c r="I783" s="116"/>
      <c r="J783" s="116"/>
      <c r="K783" s="116"/>
      <c r="L783" s="116"/>
      <c r="O783" s="123"/>
      <c r="P783" s="123"/>
    </row>
    <row r="784" spans="3:16" s="71" customFormat="1" ht="11.25" customHeight="1">
      <c r="C784" s="123"/>
      <c r="D784" s="124"/>
      <c r="E784" s="127"/>
      <c r="F784" s="137"/>
      <c r="G784" s="17"/>
      <c r="H784" s="17"/>
      <c r="I784" s="17"/>
      <c r="J784" s="17"/>
      <c r="K784" s="17"/>
      <c r="L784" s="17"/>
      <c r="O784" s="123"/>
      <c r="P784" s="123"/>
    </row>
    <row r="785" spans="3:16" s="71" customFormat="1" ht="11.25" customHeight="1">
      <c r="C785" s="123"/>
      <c r="D785" s="124"/>
      <c r="E785" s="127"/>
      <c r="F785" s="137"/>
      <c r="G785" s="17"/>
      <c r="H785" s="17"/>
      <c r="I785" s="17"/>
      <c r="J785" s="17"/>
      <c r="K785" s="17"/>
      <c r="L785" s="17"/>
      <c r="O785" s="123"/>
      <c r="P785" s="123"/>
    </row>
    <row r="786" spans="3:16" s="71" customFormat="1" ht="11.25" customHeight="1">
      <c r="C786" s="123"/>
      <c r="D786" s="124"/>
      <c r="E786" s="127"/>
      <c r="F786" s="137"/>
      <c r="G786" s="17"/>
      <c r="H786" s="17"/>
      <c r="I786" s="17"/>
      <c r="J786" s="17"/>
      <c r="K786" s="17"/>
      <c r="L786" s="17"/>
      <c r="O786" s="123"/>
      <c r="P786" s="123"/>
    </row>
    <row r="787" spans="3:16" s="71" customFormat="1" ht="11.25" customHeight="1">
      <c r="C787" s="123"/>
      <c r="D787" s="124"/>
      <c r="E787" s="127"/>
      <c r="F787" s="137"/>
      <c r="G787" s="17"/>
      <c r="H787" s="17"/>
      <c r="I787" s="17"/>
      <c r="J787" s="17"/>
      <c r="K787" s="17"/>
      <c r="L787" s="17"/>
      <c r="O787" s="123"/>
      <c r="P787" s="123"/>
    </row>
    <row r="788" spans="3:16" s="71" customFormat="1" ht="11.25" customHeight="1">
      <c r="C788" s="123"/>
      <c r="D788" s="124"/>
      <c r="E788" s="127"/>
      <c r="F788" s="137"/>
      <c r="G788" s="17"/>
      <c r="H788" s="17"/>
      <c r="I788" s="17"/>
      <c r="J788" s="17"/>
      <c r="K788" s="17"/>
      <c r="L788" s="17"/>
      <c r="O788" s="123"/>
      <c r="P788" s="123"/>
    </row>
    <row r="789" spans="3:16" s="71" customFormat="1" ht="11.25" customHeight="1">
      <c r="C789" s="123"/>
      <c r="D789" s="124"/>
      <c r="E789" s="127"/>
      <c r="F789" s="137"/>
      <c r="G789" s="17"/>
      <c r="H789" s="17"/>
      <c r="I789" s="17"/>
      <c r="J789" s="17"/>
      <c r="K789" s="17"/>
      <c r="L789" s="17"/>
      <c r="O789" s="123"/>
      <c r="P789" s="123"/>
    </row>
    <row r="790" spans="3:16" s="71" customFormat="1" ht="11.25" customHeight="1">
      <c r="C790" s="123"/>
      <c r="D790" s="124"/>
      <c r="E790" s="127"/>
      <c r="F790" s="137"/>
      <c r="G790" s="17"/>
      <c r="H790" s="17"/>
      <c r="I790" s="17"/>
      <c r="J790" s="17"/>
      <c r="K790" s="17"/>
      <c r="L790" s="17"/>
      <c r="O790" s="123"/>
      <c r="P790" s="123"/>
    </row>
    <row r="791" spans="3:16" s="71" customFormat="1" ht="22.5" customHeight="1">
      <c r="C791" s="123"/>
      <c r="D791" s="124"/>
      <c r="E791" s="127"/>
      <c r="F791" s="137"/>
      <c r="G791" s="17"/>
      <c r="H791" s="17"/>
      <c r="I791" s="17"/>
      <c r="J791" s="17"/>
      <c r="K791" s="17"/>
      <c r="L791" s="17"/>
      <c r="O791" s="123"/>
      <c r="P791" s="123"/>
    </row>
    <row r="792" spans="3:16" s="70" customFormat="1" ht="22.5" customHeight="1">
      <c r="C792" s="125"/>
      <c r="D792" s="126"/>
      <c r="E792" s="127"/>
      <c r="F792" s="137"/>
      <c r="G792" s="17"/>
      <c r="H792" s="17"/>
      <c r="I792" s="17"/>
      <c r="J792" s="17"/>
      <c r="K792" s="17"/>
      <c r="L792" s="17"/>
      <c r="O792" s="125"/>
      <c r="P792" s="125"/>
    </row>
    <row r="793" spans="3:16" s="71" customFormat="1" ht="11.25" customHeight="1">
      <c r="C793" s="123"/>
      <c r="D793" s="124"/>
      <c r="E793" s="111"/>
      <c r="F793" s="138"/>
      <c r="G793" s="116"/>
      <c r="H793" s="116"/>
      <c r="I793" s="116"/>
      <c r="J793" s="116"/>
      <c r="K793" s="116"/>
      <c r="L793" s="116"/>
      <c r="O793" s="123"/>
      <c r="P793" s="123"/>
    </row>
    <row r="794" spans="3:16" s="71" customFormat="1" ht="22.5" customHeight="1">
      <c r="C794" s="123"/>
      <c r="D794" s="124"/>
      <c r="E794" s="111"/>
      <c r="F794" s="138"/>
      <c r="G794" s="116"/>
      <c r="H794" s="116"/>
      <c r="I794" s="116"/>
      <c r="J794" s="116"/>
      <c r="K794" s="116"/>
      <c r="L794" s="116"/>
      <c r="O794" s="123"/>
      <c r="P794" s="123"/>
    </row>
    <row r="795" spans="3:16" s="70" customFormat="1" ht="11.25" customHeight="1">
      <c r="C795" s="125"/>
      <c r="D795" s="126"/>
      <c r="E795" s="127"/>
      <c r="F795" s="137"/>
      <c r="G795" s="17"/>
      <c r="H795" s="17"/>
      <c r="I795" s="17"/>
      <c r="J795" s="17"/>
      <c r="K795" s="17"/>
      <c r="L795" s="17"/>
      <c r="O795" s="125"/>
      <c r="P795" s="125"/>
    </row>
    <row r="796" spans="3:16" s="71" customFormat="1" ht="11.25" customHeight="1">
      <c r="C796" s="123"/>
      <c r="D796" s="124"/>
      <c r="E796" s="111"/>
      <c r="F796" s="138"/>
      <c r="G796" s="116"/>
      <c r="H796" s="116"/>
      <c r="I796" s="116"/>
      <c r="J796" s="116"/>
      <c r="K796" s="116"/>
      <c r="L796" s="116"/>
      <c r="O796" s="123"/>
      <c r="P796" s="123"/>
    </row>
    <row r="797" spans="3:16" s="7" customFormat="1" ht="11.25" customHeight="1">
      <c r="C797" s="139"/>
      <c r="D797" s="140"/>
      <c r="E797" s="127"/>
      <c r="F797" s="137"/>
      <c r="G797" s="17"/>
      <c r="H797" s="17"/>
      <c r="I797" s="17"/>
      <c r="J797" s="17"/>
      <c r="K797" s="17"/>
      <c r="L797" s="17"/>
      <c r="O797" s="139"/>
      <c r="P797" s="139"/>
    </row>
    <row r="798" spans="3:16" s="7" customFormat="1" ht="11.25" customHeight="1">
      <c r="C798" s="139"/>
      <c r="D798" s="140"/>
      <c r="E798" s="127"/>
      <c r="F798" s="137"/>
      <c r="G798" s="17"/>
      <c r="H798" s="17"/>
      <c r="I798" s="17"/>
      <c r="J798" s="17"/>
      <c r="K798" s="17"/>
      <c r="L798" s="17"/>
      <c r="O798" s="139"/>
      <c r="P798" s="139"/>
    </row>
    <row r="799" spans="3:16" s="71" customFormat="1" ht="22.5" customHeight="1">
      <c r="C799" s="123"/>
      <c r="D799" s="124"/>
      <c r="E799" s="111"/>
      <c r="F799" s="138"/>
      <c r="G799" s="116"/>
      <c r="H799" s="116"/>
      <c r="I799" s="116"/>
      <c r="J799" s="116"/>
      <c r="K799" s="116"/>
      <c r="L799" s="116"/>
      <c r="O799" s="123"/>
      <c r="P799" s="123"/>
    </row>
    <row r="800" spans="3:16" s="71" customFormat="1" ht="11.25" customHeight="1">
      <c r="C800" s="123"/>
      <c r="D800" s="124"/>
      <c r="E800" s="111"/>
      <c r="F800" s="138"/>
      <c r="G800" s="116"/>
      <c r="H800" s="116"/>
      <c r="I800" s="116"/>
      <c r="J800" s="116"/>
      <c r="K800" s="116"/>
      <c r="L800" s="116"/>
      <c r="O800" s="123"/>
      <c r="P800" s="123"/>
    </row>
    <row r="801" spans="3:16" s="71" customFormat="1" ht="11.25" customHeight="1">
      <c r="C801" s="123"/>
      <c r="D801" s="124"/>
      <c r="E801" s="111"/>
      <c r="F801" s="138"/>
      <c r="G801" s="116"/>
      <c r="H801" s="116"/>
      <c r="I801" s="116"/>
      <c r="J801" s="116"/>
      <c r="K801" s="116"/>
      <c r="L801" s="116"/>
      <c r="O801" s="123"/>
      <c r="P801" s="123"/>
    </row>
    <row r="802" spans="3:16" s="71" customFormat="1" ht="11.25" customHeight="1">
      <c r="C802" s="123"/>
      <c r="D802" s="124"/>
      <c r="E802" s="111"/>
      <c r="F802" s="138"/>
      <c r="G802" s="116"/>
      <c r="H802" s="116"/>
      <c r="I802" s="116"/>
      <c r="J802" s="116"/>
      <c r="K802" s="116"/>
      <c r="L802" s="116"/>
      <c r="O802" s="123"/>
      <c r="P802" s="123"/>
    </row>
    <row r="803" spans="3:16" s="112" customFormat="1" ht="11.25" customHeight="1">
      <c r="C803" s="113"/>
      <c r="D803" s="114"/>
      <c r="E803" s="111"/>
      <c r="F803" s="138"/>
      <c r="G803" s="116"/>
      <c r="H803" s="116"/>
      <c r="I803" s="116"/>
      <c r="J803" s="116"/>
      <c r="K803" s="116"/>
      <c r="L803" s="116"/>
      <c r="O803" s="113"/>
      <c r="P803" s="113"/>
    </row>
    <row r="804" spans="3:16" s="7" customFormat="1" ht="11.25" customHeight="1">
      <c r="C804" s="139"/>
      <c r="D804" s="140"/>
      <c r="E804" s="127"/>
      <c r="F804" s="137"/>
      <c r="G804" s="17"/>
      <c r="H804" s="17"/>
      <c r="I804" s="17"/>
      <c r="J804" s="17"/>
      <c r="K804" s="17"/>
      <c r="L804" s="17"/>
      <c r="O804" s="139"/>
      <c r="P804" s="139"/>
    </row>
    <row r="805" spans="3:16" s="7" customFormat="1" ht="11.25" customHeight="1">
      <c r="C805" s="139"/>
      <c r="D805" s="140"/>
      <c r="E805" s="127"/>
      <c r="F805" s="137"/>
      <c r="G805" s="17"/>
      <c r="H805" s="17"/>
      <c r="I805" s="17"/>
      <c r="J805" s="17"/>
      <c r="K805" s="17"/>
      <c r="L805" s="17"/>
      <c r="O805" s="139"/>
      <c r="P805" s="139"/>
    </row>
    <row r="806" spans="3:16" s="7" customFormat="1" ht="11.25" customHeight="1">
      <c r="C806" s="139"/>
      <c r="D806" s="140"/>
      <c r="E806" s="127"/>
      <c r="F806" s="137"/>
      <c r="G806" s="17"/>
      <c r="H806" s="17"/>
      <c r="I806" s="17"/>
      <c r="J806" s="17"/>
      <c r="K806" s="17"/>
      <c r="L806" s="17"/>
      <c r="O806" s="139"/>
      <c r="P806" s="139"/>
    </row>
    <row r="807" spans="3:16" s="71" customFormat="1" ht="11.25" customHeight="1">
      <c r="C807" s="123"/>
      <c r="D807" s="124"/>
      <c r="E807" s="111"/>
      <c r="F807" s="115"/>
      <c r="G807" s="116"/>
      <c r="H807" s="116"/>
      <c r="I807" s="116"/>
      <c r="J807" s="116"/>
      <c r="K807" s="116"/>
      <c r="L807" s="116"/>
      <c r="O807" s="123"/>
      <c r="P807" s="123"/>
    </row>
    <row r="808" spans="3:16" s="71" customFormat="1" ht="11.25" customHeight="1">
      <c r="C808" s="123"/>
      <c r="D808" s="124"/>
      <c r="E808" s="111"/>
      <c r="F808" s="115"/>
      <c r="G808" s="116"/>
      <c r="H808" s="116"/>
      <c r="I808" s="116"/>
      <c r="J808" s="116"/>
      <c r="K808" s="116"/>
      <c r="L808" s="116"/>
      <c r="O808" s="123"/>
      <c r="P808" s="123"/>
    </row>
    <row r="809" spans="3:16" s="71" customFormat="1" ht="13.5" customHeight="1">
      <c r="C809" s="123"/>
      <c r="D809" s="124"/>
      <c r="E809" s="111"/>
      <c r="F809" s="115"/>
      <c r="G809" s="116"/>
      <c r="H809" s="116"/>
      <c r="I809" s="116"/>
      <c r="J809" s="116"/>
      <c r="K809" s="116"/>
      <c r="L809" s="116"/>
      <c r="O809" s="123"/>
      <c r="P809" s="123"/>
    </row>
    <row r="810" spans="3:16" s="70" customFormat="1" ht="13.5" customHeight="1">
      <c r="C810" s="125"/>
      <c r="D810" s="126"/>
      <c r="E810" s="127"/>
      <c r="F810" s="128"/>
      <c r="G810" s="17"/>
      <c r="H810" s="17"/>
      <c r="I810" s="17"/>
      <c r="J810" s="17"/>
      <c r="K810" s="17"/>
      <c r="L810" s="17"/>
      <c r="O810" s="125"/>
      <c r="P810" s="125"/>
    </row>
    <row r="811" spans="3:16" s="7" customFormat="1" ht="22.5" customHeight="1">
      <c r="C811" s="139"/>
      <c r="D811" s="140"/>
      <c r="E811" s="127"/>
      <c r="F811" s="128"/>
      <c r="G811" s="17"/>
      <c r="H811" s="17"/>
      <c r="I811" s="17"/>
      <c r="J811" s="17"/>
      <c r="K811" s="17"/>
      <c r="L811" s="17"/>
      <c r="O811" s="139"/>
      <c r="P811" s="139"/>
    </row>
    <row r="812" spans="3:16" s="7" customFormat="1" ht="11.25" customHeight="1">
      <c r="C812" s="139"/>
      <c r="D812" s="140"/>
      <c r="E812" s="127"/>
      <c r="F812" s="128"/>
      <c r="G812" s="17"/>
      <c r="H812" s="17"/>
      <c r="I812" s="17"/>
      <c r="J812" s="17"/>
      <c r="K812" s="17"/>
      <c r="L812" s="17"/>
      <c r="O812" s="139"/>
      <c r="P812" s="139"/>
    </row>
    <row r="813" spans="3:16" s="71" customFormat="1" ht="13.5" customHeight="1">
      <c r="C813" s="123"/>
      <c r="D813" s="124"/>
      <c r="E813" s="111"/>
      <c r="F813" s="115"/>
      <c r="G813" s="116"/>
      <c r="H813" s="116"/>
      <c r="I813" s="116"/>
      <c r="J813" s="116"/>
      <c r="K813" s="116"/>
      <c r="L813" s="116"/>
      <c r="O813" s="123"/>
      <c r="P813" s="123"/>
    </row>
    <row r="814" spans="3:16" s="71" customFormat="1" ht="12.75" customHeight="1">
      <c r="C814" s="123"/>
      <c r="D814" s="124"/>
      <c r="E814" s="111"/>
      <c r="F814" s="115"/>
      <c r="G814" s="116"/>
      <c r="H814" s="116"/>
      <c r="I814" s="116"/>
      <c r="J814" s="116"/>
      <c r="K814" s="116"/>
      <c r="L814" s="116"/>
      <c r="O814" s="123"/>
      <c r="P814" s="123"/>
    </row>
    <row r="815" spans="3:16" s="70" customFormat="1" ht="51" customHeight="1">
      <c r="C815" s="125"/>
      <c r="D815" s="126"/>
      <c r="E815" s="141"/>
      <c r="F815" s="141"/>
      <c r="G815" s="17"/>
      <c r="H815" s="17"/>
      <c r="I815" s="17"/>
      <c r="J815" s="17"/>
      <c r="K815" s="17"/>
      <c r="L815" s="17"/>
      <c r="O815" s="125"/>
      <c r="P815" s="125"/>
    </row>
    <row r="816" spans="3:16" s="71" customFormat="1" ht="12.75" customHeight="1">
      <c r="C816" s="123"/>
      <c r="D816" s="124"/>
      <c r="E816" s="142"/>
      <c r="F816" s="142"/>
      <c r="G816" s="142"/>
      <c r="H816" s="142"/>
      <c r="I816" s="142"/>
      <c r="J816" s="142"/>
      <c r="K816" s="142"/>
      <c r="L816" s="142"/>
      <c r="O816" s="123"/>
      <c r="P816" s="123"/>
    </row>
    <row r="817" spans="3:16" s="71" customFormat="1" ht="12.75" customHeight="1">
      <c r="C817" s="123"/>
      <c r="D817" s="124"/>
      <c r="E817" s="143"/>
      <c r="F817" s="143"/>
      <c r="G817" s="143"/>
      <c r="H817" s="143"/>
      <c r="I817" s="143"/>
      <c r="J817" s="143"/>
      <c r="K817" s="143"/>
      <c r="L817" s="143"/>
      <c r="O817" s="123"/>
      <c r="P817" s="123"/>
    </row>
    <row r="818" spans="3:16" s="143" customFormat="1" ht="36" customHeight="1">
      <c r="C818" s="144"/>
      <c r="D818" s="145"/>
      <c r="E818" s="144"/>
      <c r="F818" s="144"/>
      <c r="G818" s="146"/>
      <c r="H818" s="146"/>
      <c r="I818" s="146"/>
      <c r="J818" s="146"/>
      <c r="K818" s="146"/>
      <c r="L818" s="146"/>
      <c r="O818" s="144"/>
      <c r="P818" s="144"/>
    </row>
    <row r="819" spans="3:16" s="143" customFormat="1" ht="18.75" customHeight="1">
      <c r="C819" s="144"/>
      <c r="D819" s="145"/>
      <c r="G819" s="147"/>
      <c r="H819" s="147"/>
      <c r="I819" s="147"/>
      <c r="J819" s="147"/>
      <c r="K819" s="147"/>
      <c r="L819" s="147"/>
      <c r="O819" s="144"/>
      <c r="P819" s="144"/>
    </row>
    <row r="820" spans="3:16" s="70" customFormat="1" ht="11.25">
      <c r="C820" s="125"/>
      <c r="D820" s="126"/>
      <c r="E820" s="141"/>
      <c r="F820" s="141"/>
      <c r="G820" s="17"/>
      <c r="H820" s="17"/>
      <c r="I820" s="17"/>
      <c r="J820" s="17"/>
      <c r="K820" s="17"/>
      <c r="L820" s="17"/>
      <c r="O820" s="125"/>
      <c r="P820" s="125"/>
    </row>
    <row r="821" spans="3:16" s="70" customFormat="1" ht="11.25">
      <c r="C821" s="125"/>
      <c r="D821" s="126"/>
      <c r="E821" s="141"/>
      <c r="F821" s="141"/>
      <c r="G821" s="17"/>
      <c r="H821" s="17"/>
      <c r="I821" s="17"/>
      <c r="J821" s="17"/>
      <c r="K821" s="17"/>
      <c r="L821" s="17"/>
      <c r="O821" s="125"/>
      <c r="P821" s="125"/>
    </row>
    <row r="822" spans="3:16" s="70" customFormat="1" ht="11.25">
      <c r="C822" s="125"/>
      <c r="D822" s="126"/>
      <c r="E822" s="141"/>
      <c r="F822" s="141"/>
      <c r="G822" s="17"/>
      <c r="H822" s="17"/>
      <c r="I822" s="17"/>
      <c r="J822" s="17"/>
      <c r="K822" s="17"/>
      <c r="L822" s="17"/>
      <c r="O822" s="125"/>
      <c r="P822" s="125"/>
    </row>
    <row r="823" spans="3:16" s="70" customFormat="1" ht="11.25">
      <c r="C823" s="125"/>
      <c r="D823" s="126"/>
      <c r="E823" s="141"/>
      <c r="F823" s="141"/>
      <c r="G823" s="17"/>
      <c r="H823" s="17"/>
      <c r="I823" s="17"/>
      <c r="J823" s="17"/>
      <c r="K823" s="17"/>
      <c r="L823" s="17"/>
      <c r="O823" s="125"/>
      <c r="P823" s="125"/>
    </row>
    <row r="824" spans="3:16" s="70" customFormat="1" ht="11.25">
      <c r="C824" s="125"/>
      <c r="D824" s="126"/>
      <c r="E824" s="141"/>
      <c r="F824" s="141"/>
      <c r="G824" s="17"/>
      <c r="H824" s="17"/>
      <c r="I824" s="17"/>
      <c r="J824" s="17"/>
      <c r="K824" s="17"/>
      <c r="L824" s="17"/>
      <c r="O824" s="125"/>
      <c r="P824" s="125"/>
    </row>
    <row r="825" spans="3:16" s="70" customFormat="1" ht="11.25">
      <c r="C825" s="125"/>
      <c r="D825" s="126"/>
      <c r="E825" s="141"/>
      <c r="F825" s="141"/>
      <c r="G825" s="17"/>
      <c r="H825" s="17"/>
      <c r="I825" s="17"/>
      <c r="J825" s="17"/>
      <c r="K825" s="17"/>
      <c r="L825" s="17"/>
      <c r="O825" s="125"/>
      <c r="P825" s="125"/>
    </row>
    <row r="826" spans="3:16" s="70" customFormat="1" ht="11.25">
      <c r="C826" s="125"/>
      <c r="D826" s="126"/>
      <c r="E826" s="141"/>
      <c r="F826" s="141"/>
      <c r="G826" s="17"/>
      <c r="H826" s="17"/>
      <c r="I826" s="17"/>
      <c r="J826" s="17"/>
      <c r="K826" s="17"/>
      <c r="L826" s="17"/>
      <c r="O826" s="125"/>
      <c r="P826" s="125"/>
    </row>
    <row r="827" spans="3:16" s="70" customFormat="1" ht="11.25">
      <c r="C827" s="125"/>
      <c r="D827" s="126"/>
      <c r="E827" s="141"/>
      <c r="F827" s="141"/>
      <c r="G827" s="17"/>
      <c r="H827" s="17"/>
      <c r="I827" s="17"/>
      <c r="J827" s="17"/>
      <c r="K827" s="17"/>
      <c r="L827" s="17"/>
      <c r="O827" s="125"/>
      <c r="P827" s="125"/>
    </row>
    <row r="828" spans="3:16" s="70" customFormat="1" ht="11.25">
      <c r="C828" s="125"/>
      <c r="D828" s="126"/>
      <c r="E828" s="141"/>
      <c r="F828" s="141"/>
      <c r="G828" s="17"/>
      <c r="H828" s="17"/>
      <c r="I828" s="17"/>
      <c r="J828" s="17"/>
      <c r="K828" s="17"/>
      <c r="L828" s="17"/>
      <c r="O828" s="125"/>
      <c r="P828" s="125"/>
    </row>
    <row r="829" spans="3:16" s="70" customFormat="1" ht="11.25">
      <c r="C829" s="125"/>
      <c r="D829" s="126"/>
      <c r="E829" s="141"/>
      <c r="F829" s="141"/>
      <c r="G829" s="17"/>
      <c r="H829" s="17"/>
      <c r="I829" s="17"/>
      <c r="J829" s="17"/>
      <c r="K829" s="17"/>
      <c r="L829" s="17"/>
      <c r="O829" s="125"/>
      <c r="P829" s="125"/>
    </row>
    <row r="830" spans="3:16" s="70" customFormat="1" ht="11.25">
      <c r="C830" s="125"/>
      <c r="D830" s="126"/>
      <c r="E830" s="141"/>
      <c r="F830" s="141"/>
      <c r="G830" s="17"/>
      <c r="H830" s="17"/>
      <c r="I830" s="17"/>
      <c r="J830" s="17"/>
      <c r="K830" s="17"/>
      <c r="L830" s="17"/>
      <c r="O830" s="125"/>
      <c r="P830" s="125"/>
    </row>
    <row r="831" spans="3:16" s="70" customFormat="1" ht="11.25">
      <c r="C831" s="125"/>
      <c r="D831" s="126"/>
      <c r="E831" s="141"/>
      <c r="F831" s="141"/>
      <c r="G831" s="17"/>
      <c r="H831" s="17"/>
      <c r="I831" s="17"/>
      <c r="J831" s="17"/>
      <c r="K831" s="17"/>
      <c r="L831" s="17"/>
      <c r="O831" s="125"/>
      <c r="P831" s="125"/>
    </row>
    <row r="832" spans="3:16" s="70" customFormat="1" ht="11.25">
      <c r="C832" s="125"/>
      <c r="D832" s="126"/>
      <c r="E832" s="141"/>
      <c r="F832" s="141"/>
      <c r="G832" s="17"/>
      <c r="H832" s="17"/>
      <c r="I832" s="17"/>
      <c r="J832" s="17"/>
      <c r="K832" s="17"/>
      <c r="L832" s="17"/>
      <c r="O832" s="125"/>
      <c r="P832" s="125"/>
    </row>
    <row r="833" spans="3:16" s="70" customFormat="1" ht="11.25">
      <c r="C833" s="125"/>
      <c r="D833" s="126"/>
      <c r="E833" s="141"/>
      <c r="F833" s="141"/>
      <c r="G833" s="17"/>
      <c r="H833" s="17"/>
      <c r="I833" s="17"/>
      <c r="J833" s="17"/>
      <c r="K833" s="17"/>
      <c r="L833" s="17"/>
      <c r="O833" s="125"/>
      <c r="P833" s="125"/>
    </row>
    <row r="834" spans="3:16" s="70" customFormat="1" ht="11.25">
      <c r="C834" s="125"/>
      <c r="D834" s="126"/>
      <c r="E834" s="141"/>
      <c r="F834" s="141"/>
      <c r="G834" s="17"/>
      <c r="H834" s="17"/>
      <c r="I834" s="17"/>
      <c r="J834" s="17"/>
      <c r="K834" s="17"/>
      <c r="L834" s="17"/>
      <c r="O834" s="125"/>
      <c r="P834" s="125"/>
    </row>
    <row r="835" spans="3:16" s="70" customFormat="1" ht="11.25">
      <c r="C835" s="125"/>
      <c r="D835" s="126"/>
      <c r="E835" s="141"/>
      <c r="F835" s="141"/>
      <c r="G835" s="17"/>
      <c r="H835" s="17"/>
      <c r="I835" s="17"/>
      <c r="J835" s="17"/>
      <c r="K835" s="17"/>
      <c r="L835" s="17"/>
      <c r="O835" s="125"/>
      <c r="P835" s="125"/>
    </row>
    <row r="836" spans="3:16" s="70" customFormat="1" ht="11.25">
      <c r="C836" s="125"/>
      <c r="D836" s="126"/>
      <c r="E836" s="141"/>
      <c r="F836" s="141"/>
      <c r="G836" s="17"/>
      <c r="H836" s="17"/>
      <c r="I836" s="17"/>
      <c r="J836" s="17"/>
      <c r="K836" s="17"/>
      <c r="L836" s="17"/>
      <c r="O836" s="125"/>
      <c r="P836" s="125"/>
    </row>
    <row r="837" spans="3:16" s="70" customFormat="1" ht="11.25">
      <c r="C837" s="125"/>
      <c r="D837" s="126"/>
      <c r="E837" s="141"/>
      <c r="F837" s="141"/>
      <c r="G837" s="17"/>
      <c r="H837" s="17"/>
      <c r="I837" s="17"/>
      <c r="J837" s="17"/>
      <c r="K837" s="17"/>
      <c r="L837" s="17"/>
      <c r="O837" s="125"/>
      <c r="P837" s="125"/>
    </row>
    <row r="838" spans="3:16" s="70" customFormat="1" ht="11.25">
      <c r="C838" s="125"/>
      <c r="D838" s="126"/>
      <c r="E838" s="141"/>
      <c r="F838" s="141"/>
      <c r="G838" s="17"/>
      <c r="H838" s="17"/>
      <c r="I838" s="17"/>
      <c r="J838" s="17"/>
      <c r="K838" s="17"/>
      <c r="L838" s="17"/>
      <c r="O838" s="125"/>
      <c r="P838" s="125"/>
    </row>
    <row r="839" spans="3:16" s="70" customFormat="1" ht="11.25">
      <c r="C839" s="125"/>
      <c r="D839" s="126"/>
      <c r="E839" s="141"/>
      <c r="F839" s="141"/>
      <c r="G839" s="17"/>
      <c r="H839" s="17"/>
      <c r="I839" s="17"/>
      <c r="J839" s="17"/>
      <c r="K839" s="17"/>
      <c r="L839" s="17"/>
      <c r="O839" s="125"/>
      <c r="P839" s="125"/>
    </row>
    <row r="840" spans="3:16" s="70" customFormat="1" ht="11.25">
      <c r="C840" s="125"/>
      <c r="D840" s="126"/>
      <c r="E840" s="141"/>
      <c r="F840" s="141"/>
      <c r="G840" s="17"/>
      <c r="H840" s="17"/>
      <c r="I840" s="17"/>
      <c r="J840" s="17"/>
      <c r="K840" s="17"/>
      <c r="L840" s="17"/>
      <c r="O840" s="125"/>
      <c r="P840" s="125"/>
    </row>
    <row r="841" spans="3:16" s="70" customFormat="1" ht="11.25">
      <c r="C841" s="125"/>
      <c r="D841" s="126"/>
      <c r="E841" s="141"/>
      <c r="F841" s="141"/>
      <c r="G841" s="17"/>
      <c r="H841" s="17"/>
      <c r="I841" s="17"/>
      <c r="J841" s="17"/>
      <c r="K841" s="17"/>
      <c r="L841" s="17"/>
      <c r="O841" s="125"/>
      <c r="P841" s="125"/>
    </row>
    <row r="842" spans="3:16" s="70" customFormat="1" ht="11.25">
      <c r="C842" s="125"/>
      <c r="D842" s="126"/>
      <c r="E842" s="141"/>
      <c r="F842" s="141"/>
      <c r="G842" s="17"/>
      <c r="H842" s="17"/>
      <c r="I842" s="17"/>
      <c r="J842" s="17"/>
      <c r="K842" s="17"/>
      <c r="L842" s="17"/>
      <c r="O842" s="125"/>
      <c r="P842" s="125"/>
    </row>
    <row r="843" spans="3:16" s="70" customFormat="1" ht="11.25">
      <c r="C843" s="125"/>
      <c r="D843" s="126"/>
      <c r="E843" s="141"/>
      <c r="F843" s="141"/>
      <c r="G843" s="17"/>
      <c r="H843" s="17"/>
      <c r="I843" s="17"/>
      <c r="J843" s="17"/>
      <c r="K843" s="17"/>
      <c r="L843" s="17"/>
      <c r="O843" s="125"/>
      <c r="P843" s="125"/>
    </row>
    <row r="844" spans="3:16" s="70" customFormat="1" ht="11.25">
      <c r="C844" s="125"/>
      <c r="D844" s="126"/>
      <c r="E844" s="141"/>
      <c r="F844" s="141"/>
      <c r="G844" s="17"/>
      <c r="H844" s="17"/>
      <c r="I844" s="17"/>
      <c r="J844" s="17"/>
      <c r="K844" s="17"/>
      <c r="L844" s="17"/>
      <c r="O844" s="125"/>
      <c r="P844" s="125"/>
    </row>
    <row r="845" spans="3:16" s="70" customFormat="1" ht="11.25">
      <c r="C845" s="125"/>
      <c r="D845" s="126"/>
      <c r="E845" s="141"/>
      <c r="F845" s="141"/>
      <c r="G845" s="17"/>
      <c r="H845" s="17"/>
      <c r="I845" s="17"/>
      <c r="J845" s="17"/>
      <c r="K845" s="17"/>
      <c r="L845" s="17"/>
      <c r="O845" s="125"/>
      <c r="P845" s="125"/>
    </row>
    <row r="846" spans="3:16" s="70" customFormat="1" ht="11.25">
      <c r="C846" s="125"/>
      <c r="D846" s="126"/>
      <c r="E846" s="141"/>
      <c r="F846" s="141"/>
      <c r="G846" s="17"/>
      <c r="H846" s="17"/>
      <c r="I846" s="17"/>
      <c r="J846" s="17"/>
      <c r="K846" s="17"/>
      <c r="L846" s="17"/>
      <c r="O846" s="125"/>
      <c r="P846" s="125"/>
    </row>
    <row r="847" spans="3:16" s="70" customFormat="1" ht="11.25">
      <c r="C847" s="125"/>
      <c r="D847" s="126"/>
      <c r="E847" s="141"/>
      <c r="F847" s="141"/>
      <c r="G847" s="17"/>
      <c r="H847" s="17"/>
      <c r="I847" s="17"/>
      <c r="J847" s="17"/>
      <c r="K847" s="17"/>
      <c r="L847" s="17"/>
      <c r="O847" s="125"/>
      <c r="P847" s="125"/>
    </row>
    <row r="848" spans="3:16" s="70" customFormat="1" ht="11.25">
      <c r="C848" s="125"/>
      <c r="D848" s="126"/>
      <c r="E848" s="141"/>
      <c r="F848" s="141"/>
      <c r="G848" s="17"/>
      <c r="H848" s="17"/>
      <c r="I848" s="17"/>
      <c r="J848" s="17"/>
      <c r="K848" s="17"/>
      <c r="L848" s="17"/>
      <c r="O848" s="125"/>
      <c r="P848" s="125"/>
    </row>
    <row r="849" spans="3:16" s="70" customFormat="1" ht="11.25">
      <c r="C849" s="125"/>
      <c r="D849" s="126"/>
      <c r="E849" s="141"/>
      <c r="F849" s="141"/>
      <c r="G849" s="17"/>
      <c r="H849" s="17"/>
      <c r="I849" s="17"/>
      <c r="J849" s="17"/>
      <c r="K849" s="17"/>
      <c r="L849" s="17"/>
      <c r="O849" s="125"/>
      <c r="P849" s="125"/>
    </row>
    <row r="850" spans="3:16" s="70" customFormat="1" ht="11.25">
      <c r="C850" s="125"/>
      <c r="D850" s="126"/>
      <c r="E850" s="141"/>
      <c r="F850" s="141"/>
      <c r="G850" s="17"/>
      <c r="H850" s="17"/>
      <c r="I850" s="17"/>
      <c r="J850" s="17"/>
      <c r="K850" s="17"/>
      <c r="L850" s="17"/>
      <c r="O850" s="125"/>
      <c r="P850" s="125"/>
    </row>
    <row r="851" spans="3:16" s="70" customFormat="1" ht="11.25">
      <c r="C851" s="125"/>
      <c r="D851" s="126"/>
      <c r="E851" s="141"/>
      <c r="F851" s="141"/>
      <c r="G851" s="17"/>
      <c r="H851" s="17"/>
      <c r="I851" s="17"/>
      <c r="J851" s="17"/>
      <c r="K851" s="17"/>
      <c r="L851" s="17"/>
      <c r="O851" s="125"/>
      <c r="P851" s="125"/>
    </row>
    <row r="852" spans="3:16" s="70" customFormat="1" ht="11.25">
      <c r="C852" s="125"/>
      <c r="D852" s="126"/>
      <c r="E852" s="141"/>
      <c r="F852" s="141"/>
      <c r="G852" s="17"/>
      <c r="H852" s="17"/>
      <c r="I852" s="17"/>
      <c r="J852" s="17"/>
      <c r="K852" s="17"/>
      <c r="L852" s="17"/>
      <c r="O852" s="125"/>
      <c r="P852" s="125"/>
    </row>
    <row r="853" spans="3:16" s="70" customFormat="1" ht="11.25">
      <c r="C853" s="125"/>
      <c r="D853" s="126"/>
      <c r="E853" s="141"/>
      <c r="F853" s="141"/>
      <c r="G853" s="17"/>
      <c r="H853" s="17"/>
      <c r="I853" s="17"/>
      <c r="J853" s="17"/>
      <c r="K853" s="17"/>
      <c r="L853" s="17"/>
      <c r="O853" s="125"/>
      <c r="P853" s="125"/>
    </row>
    <row r="854" spans="3:16" s="70" customFormat="1" ht="11.25">
      <c r="C854" s="125"/>
      <c r="D854" s="126"/>
      <c r="E854" s="141"/>
      <c r="F854" s="141"/>
      <c r="G854" s="17"/>
      <c r="H854" s="17"/>
      <c r="I854" s="17"/>
      <c r="J854" s="17"/>
      <c r="K854" s="17"/>
      <c r="L854" s="17"/>
      <c r="O854" s="125"/>
      <c r="P854" s="125"/>
    </row>
    <row r="855" spans="3:16" s="70" customFormat="1" ht="11.25">
      <c r="C855" s="125"/>
      <c r="D855" s="126"/>
      <c r="E855" s="141"/>
      <c r="F855" s="141"/>
      <c r="G855" s="17"/>
      <c r="H855" s="17"/>
      <c r="I855" s="17"/>
      <c r="J855" s="17"/>
      <c r="K855" s="17"/>
      <c r="L855" s="17"/>
      <c r="O855" s="125"/>
      <c r="P855" s="125"/>
    </row>
    <row r="856" spans="3:16" s="70" customFormat="1" ht="11.25">
      <c r="C856" s="125"/>
      <c r="D856" s="126"/>
      <c r="E856" s="141"/>
      <c r="F856" s="141"/>
      <c r="G856" s="17"/>
      <c r="H856" s="17"/>
      <c r="I856" s="17"/>
      <c r="J856" s="17"/>
      <c r="K856" s="17"/>
      <c r="L856" s="17"/>
      <c r="O856" s="125"/>
      <c r="P856" s="125"/>
    </row>
    <row r="857" spans="3:16" s="70" customFormat="1" ht="11.25">
      <c r="C857" s="125"/>
      <c r="D857" s="126"/>
      <c r="E857" s="141"/>
      <c r="F857" s="141"/>
      <c r="G857" s="17"/>
      <c r="H857" s="17"/>
      <c r="I857" s="17"/>
      <c r="J857" s="17"/>
      <c r="K857" s="17"/>
      <c r="L857" s="17"/>
      <c r="O857" s="125"/>
      <c r="P857" s="125"/>
    </row>
    <row r="858" spans="3:16" s="70" customFormat="1" ht="11.25">
      <c r="C858" s="125"/>
      <c r="D858" s="126"/>
      <c r="E858" s="141"/>
      <c r="F858" s="141"/>
      <c r="G858" s="17"/>
      <c r="H858" s="17"/>
      <c r="I858" s="17"/>
      <c r="J858" s="17"/>
      <c r="K858" s="17"/>
      <c r="L858" s="17"/>
      <c r="O858" s="125"/>
      <c r="P858" s="125"/>
    </row>
    <row r="859" spans="3:16" s="70" customFormat="1" ht="11.25">
      <c r="C859" s="125"/>
      <c r="D859" s="126"/>
      <c r="E859" s="141"/>
      <c r="F859" s="141"/>
      <c r="G859" s="17"/>
      <c r="H859" s="17"/>
      <c r="I859" s="17"/>
      <c r="J859" s="17"/>
      <c r="K859" s="17"/>
      <c r="L859" s="17"/>
      <c r="O859" s="125"/>
      <c r="P859" s="125"/>
    </row>
    <row r="860" spans="3:16" s="70" customFormat="1" ht="11.25">
      <c r="C860" s="125"/>
      <c r="D860" s="126"/>
      <c r="E860" s="141"/>
      <c r="F860" s="141"/>
      <c r="G860" s="17"/>
      <c r="H860" s="17"/>
      <c r="I860" s="17"/>
      <c r="J860" s="17"/>
      <c r="K860" s="17"/>
      <c r="L860" s="17"/>
      <c r="O860" s="125"/>
      <c r="P860" s="125"/>
    </row>
    <row r="861" spans="3:16" s="70" customFormat="1" ht="11.25">
      <c r="C861" s="125"/>
      <c r="D861" s="126"/>
      <c r="E861" s="141"/>
      <c r="F861" s="141"/>
      <c r="G861" s="17"/>
      <c r="H861" s="17"/>
      <c r="I861" s="17"/>
      <c r="J861" s="17"/>
      <c r="K861" s="17"/>
      <c r="L861" s="17"/>
      <c r="O861" s="125"/>
      <c r="P861" s="125"/>
    </row>
    <row r="862" spans="3:16" s="70" customFormat="1" ht="11.25">
      <c r="C862" s="125"/>
      <c r="D862" s="126"/>
      <c r="E862" s="141"/>
      <c r="F862" s="141"/>
      <c r="G862" s="17"/>
      <c r="H862" s="17"/>
      <c r="I862" s="17"/>
      <c r="J862" s="17"/>
      <c r="K862" s="17"/>
      <c r="L862" s="17"/>
      <c r="O862" s="125"/>
      <c r="P862" s="125"/>
    </row>
    <row r="863" spans="3:16" s="70" customFormat="1" ht="11.25">
      <c r="C863" s="125"/>
      <c r="D863" s="126"/>
      <c r="E863" s="141"/>
      <c r="F863" s="141"/>
      <c r="G863" s="17"/>
      <c r="H863" s="17"/>
      <c r="I863" s="17"/>
      <c r="J863" s="17"/>
      <c r="K863" s="17"/>
      <c r="L863" s="17"/>
      <c r="O863" s="125"/>
      <c r="P863" s="125"/>
    </row>
    <row r="864" spans="3:16" s="70" customFormat="1" ht="11.25">
      <c r="C864" s="125"/>
      <c r="D864" s="126"/>
      <c r="E864" s="141"/>
      <c r="F864" s="141"/>
      <c r="G864" s="17"/>
      <c r="H864" s="17"/>
      <c r="I864" s="17"/>
      <c r="J864" s="17"/>
      <c r="K864" s="17"/>
      <c r="L864" s="17"/>
      <c r="O864" s="125"/>
      <c r="P864" s="125"/>
    </row>
    <row r="865" spans="3:16" s="70" customFormat="1" ht="11.25">
      <c r="C865" s="125"/>
      <c r="D865" s="126"/>
      <c r="E865" s="141"/>
      <c r="F865" s="141"/>
      <c r="G865" s="17"/>
      <c r="H865" s="17"/>
      <c r="I865" s="17"/>
      <c r="J865" s="17"/>
      <c r="K865" s="17"/>
      <c r="L865" s="17"/>
      <c r="O865" s="125"/>
      <c r="P865" s="125"/>
    </row>
    <row r="866" spans="3:16" s="70" customFormat="1" ht="11.25">
      <c r="C866" s="125"/>
      <c r="D866" s="126"/>
      <c r="E866" s="141"/>
      <c r="F866" s="141"/>
      <c r="G866" s="17"/>
      <c r="H866" s="17"/>
      <c r="I866" s="17"/>
      <c r="J866" s="17"/>
      <c r="K866" s="17"/>
      <c r="L866" s="17"/>
      <c r="O866" s="125"/>
      <c r="P866" s="125"/>
    </row>
    <row r="867" spans="3:16" s="70" customFormat="1" ht="11.25">
      <c r="C867" s="125"/>
      <c r="D867" s="126"/>
      <c r="E867" s="141"/>
      <c r="F867" s="141"/>
      <c r="G867" s="17"/>
      <c r="H867" s="17"/>
      <c r="I867" s="17"/>
      <c r="J867" s="17"/>
      <c r="K867" s="17"/>
      <c r="L867" s="17"/>
      <c r="O867" s="125"/>
      <c r="P867" s="125"/>
    </row>
    <row r="868" spans="3:16" s="70" customFormat="1" ht="11.25">
      <c r="C868" s="125"/>
      <c r="D868" s="126"/>
      <c r="E868" s="141"/>
      <c r="F868" s="141"/>
      <c r="G868" s="17"/>
      <c r="H868" s="17"/>
      <c r="I868" s="17"/>
      <c r="J868" s="17"/>
      <c r="K868" s="17"/>
      <c r="L868" s="17"/>
      <c r="O868" s="125"/>
      <c r="P868" s="125"/>
    </row>
    <row r="869" spans="3:16" s="70" customFormat="1" ht="11.25">
      <c r="C869" s="125"/>
      <c r="D869" s="126"/>
      <c r="E869" s="141"/>
      <c r="F869" s="141"/>
      <c r="G869" s="17"/>
      <c r="H869" s="17"/>
      <c r="I869" s="17"/>
      <c r="J869" s="17"/>
      <c r="K869" s="17"/>
      <c r="L869" s="17"/>
      <c r="O869" s="125"/>
      <c r="P869" s="125"/>
    </row>
    <row r="870" spans="3:16" s="70" customFormat="1" ht="11.25">
      <c r="C870" s="125"/>
      <c r="D870" s="126"/>
      <c r="E870" s="141"/>
      <c r="F870" s="141"/>
      <c r="G870" s="17"/>
      <c r="H870" s="17"/>
      <c r="I870" s="17"/>
      <c r="J870" s="17"/>
      <c r="K870" s="17"/>
      <c r="L870" s="17"/>
      <c r="O870" s="125"/>
      <c r="P870" s="125"/>
    </row>
    <row r="871" spans="3:16" s="70" customFormat="1" ht="11.25">
      <c r="C871" s="125"/>
      <c r="D871" s="126"/>
      <c r="E871" s="141"/>
      <c r="F871" s="141"/>
      <c r="G871" s="17"/>
      <c r="H871" s="17"/>
      <c r="I871" s="17"/>
      <c r="J871" s="17"/>
      <c r="K871" s="17"/>
      <c r="L871" s="17"/>
      <c r="O871" s="125"/>
      <c r="P871" s="125"/>
    </row>
    <row r="872" spans="3:16" s="70" customFormat="1" ht="11.25">
      <c r="C872" s="125"/>
      <c r="D872" s="126"/>
      <c r="E872" s="141"/>
      <c r="F872" s="141"/>
      <c r="G872" s="17"/>
      <c r="H872" s="17"/>
      <c r="I872" s="17"/>
      <c r="J872" s="17"/>
      <c r="K872" s="17"/>
      <c r="L872" s="17"/>
      <c r="O872" s="125"/>
      <c r="P872" s="125"/>
    </row>
    <row r="873" spans="3:16" s="70" customFormat="1" ht="11.25">
      <c r="C873" s="125"/>
      <c r="D873" s="126"/>
      <c r="E873" s="141"/>
      <c r="F873" s="141"/>
      <c r="G873" s="17"/>
      <c r="H873" s="17"/>
      <c r="I873" s="17"/>
      <c r="J873" s="17"/>
      <c r="K873" s="17"/>
      <c r="L873" s="17"/>
      <c r="O873" s="125"/>
      <c r="P873" s="125"/>
    </row>
    <row r="874" spans="3:16" s="70" customFormat="1" ht="11.25">
      <c r="C874" s="125"/>
      <c r="D874" s="126"/>
      <c r="E874" s="141"/>
      <c r="G874" s="17"/>
      <c r="H874" s="17"/>
      <c r="I874" s="17"/>
      <c r="J874" s="17"/>
      <c r="K874" s="17"/>
      <c r="L874" s="17"/>
      <c r="O874" s="125"/>
      <c r="P874" s="125"/>
    </row>
    <row r="875" spans="3:16" s="70" customFormat="1" ht="11.25">
      <c r="C875" s="125"/>
      <c r="D875" s="126"/>
      <c r="E875" s="141"/>
      <c r="G875" s="17"/>
      <c r="H875" s="17"/>
      <c r="I875" s="17"/>
      <c r="J875" s="17"/>
      <c r="K875" s="17"/>
      <c r="L875" s="17"/>
      <c r="O875" s="125"/>
      <c r="P875" s="125"/>
    </row>
    <row r="876" spans="3:16" s="70" customFormat="1" ht="11.25">
      <c r="C876" s="125"/>
      <c r="D876" s="126"/>
      <c r="E876" s="141"/>
      <c r="G876" s="17"/>
      <c r="H876" s="17"/>
      <c r="I876" s="17"/>
      <c r="J876" s="17"/>
      <c r="K876" s="17"/>
      <c r="L876" s="17"/>
      <c r="O876" s="125"/>
      <c r="P876" s="125"/>
    </row>
    <row r="877" spans="3:16" s="70" customFormat="1" ht="11.25">
      <c r="C877" s="125"/>
      <c r="D877" s="126"/>
      <c r="E877" s="141"/>
      <c r="G877" s="17"/>
      <c r="H877" s="17"/>
      <c r="I877" s="17"/>
      <c r="J877" s="17"/>
      <c r="K877" s="17"/>
      <c r="L877" s="17"/>
      <c r="O877" s="125"/>
      <c r="P877" s="125"/>
    </row>
    <row r="878" spans="3:16" s="70" customFormat="1" ht="11.25">
      <c r="C878" s="125"/>
      <c r="D878" s="126"/>
      <c r="E878" s="141"/>
      <c r="G878" s="17"/>
      <c r="H878" s="17"/>
      <c r="I878" s="17"/>
      <c r="J878" s="17"/>
      <c r="K878" s="17"/>
      <c r="L878" s="17"/>
      <c r="O878" s="125"/>
      <c r="P878" s="125"/>
    </row>
  </sheetData>
  <sheetProtection selectLockedCells="1" selectUnlockedCells="1"/>
  <mergeCells count="21">
    <mergeCell ref="D11:D12"/>
    <mergeCell ref="J3:L3"/>
    <mergeCell ref="J4:L4"/>
    <mergeCell ref="J5:L5"/>
    <mergeCell ref="J6:L6"/>
    <mergeCell ref="A8:L8"/>
    <mergeCell ref="A749:L749"/>
    <mergeCell ref="F11:F12"/>
    <mergeCell ref="K11:K12"/>
    <mergeCell ref="A9:L9"/>
    <mergeCell ref="A11:A12"/>
    <mergeCell ref="A750:L750"/>
    <mergeCell ref="G11:G12"/>
    <mergeCell ref="H11:H12"/>
    <mergeCell ref="I11:I12"/>
    <mergeCell ref="J11:J12"/>
    <mergeCell ref="B11:B12"/>
    <mergeCell ref="C11:C12"/>
    <mergeCell ref="E11:E12"/>
    <mergeCell ref="J748:L748"/>
    <mergeCell ref="L11:L12"/>
  </mergeCells>
  <printOptions horizontalCentered="1"/>
  <pageMargins left="0.11811023622047245" right="0.11811023622047245" top="0.31496062992125984" bottom="0.5905511811023623" header="0.5118110236220472" footer="0.5118110236220472"/>
  <pageSetup horizontalDpi="600" verticalDpi="600" orientation="portrait" paperSize="9" scale="93" r:id="rId1"/>
  <rowBreaks count="1" manualBreakCount="1">
    <brk id="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Dumitrescu</dc:creator>
  <cp:keywords/>
  <dc:description/>
  <cp:lastModifiedBy>Oana Dumitrescu</cp:lastModifiedBy>
  <cp:lastPrinted>2019-02-01T11:54:18Z</cp:lastPrinted>
  <dcterms:created xsi:type="dcterms:W3CDTF">2016-05-06T07:33:57Z</dcterms:created>
  <dcterms:modified xsi:type="dcterms:W3CDTF">2019-02-01T11:54:24Z</dcterms:modified>
  <cp:category/>
  <cp:version/>
  <cp:contentType/>
  <cp:contentStatus/>
</cp:coreProperties>
</file>